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Partidos, Final y SemiFinal" sheetId="1" r:id="rId1"/>
    <sheet name="Ranking Actual Julio 2014" sheetId="2" r:id="rId2"/>
    <sheet name="Planilla Maestra Julio 2014" sheetId="3" r:id="rId3"/>
    <sheet name="Raul Luna" sheetId="4" r:id="rId4"/>
    <sheet name="Ernesto Vilches" sheetId="5" r:id="rId5"/>
    <sheet name="Waldo Aracena" sheetId="6" r:id="rId6"/>
    <sheet name="Jorge Villalobos" sheetId="7" r:id="rId7"/>
    <sheet name="Emilio Abud" sheetId="8" r:id="rId8"/>
    <sheet name="Ricardo Zuñiga" sheetId="9" r:id="rId9"/>
    <sheet name="Giancarlo Canepa" sheetId="10" r:id="rId10"/>
    <sheet name="Jorge Portus" sheetId="11" r:id="rId11"/>
    <sheet name="Jorge Saa" sheetId="12" r:id="rId12"/>
    <sheet name="Rafael Guerra" sheetId="13" r:id="rId13"/>
    <sheet name="Erich Ramos" sheetId="14" r:id="rId14"/>
    <sheet name="Javier Zamorano" sheetId="15" r:id="rId15"/>
    <sheet name="Alejandro Echeverria" sheetId="16" r:id="rId16"/>
    <sheet name="Pablo Jimenez" sheetId="17" r:id="rId17"/>
    <sheet name="Ricardo Borquez" sheetId="18" r:id="rId18"/>
    <sheet name="Sergio Rojas" sheetId="19" r:id="rId19"/>
  </sheets>
  <definedNames/>
  <calcPr fullCalcOnLoad="1"/>
</workbook>
</file>

<file path=xl/sharedStrings.xml><?xml version="1.0" encoding="utf-8"?>
<sst xmlns="http://schemas.openxmlformats.org/spreadsheetml/2006/main" count="866" uniqueCount="53">
  <si>
    <t>Set 1</t>
  </si>
  <si>
    <t>Set 2</t>
  </si>
  <si>
    <t>Set 3</t>
  </si>
  <si>
    <t>Partidos Jugados</t>
  </si>
  <si>
    <t>Puntos</t>
  </si>
  <si>
    <t>Posición</t>
  </si>
  <si>
    <t>Ptos.Favor</t>
  </si>
  <si>
    <t>Ptos.Contra</t>
  </si>
  <si>
    <t>Dif. Puntos</t>
  </si>
  <si>
    <t xml:space="preserve">Jugadores </t>
  </si>
  <si>
    <t>Alvaro Yáñez Bañados</t>
  </si>
  <si>
    <t>móvil 93184709</t>
  </si>
  <si>
    <t>escuela@racquetball7.cl</t>
  </si>
  <si>
    <t>www.racquetball7.cl</t>
  </si>
  <si>
    <t>Jugadores</t>
  </si>
  <si>
    <t>Rendim.</t>
  </si>
  <si>
    <t>Waldo Aracena</t>
  </si>
  <si>
    <t>Grupo</t>
  </si>
  <si>
    <t>Escuela y Desarrollos Deportivos Racquetball7</t>
  </si>
  <si>
    <t>Miembro TEAM EKTELON INTERNACIONAL</t>
  </si>
  <si>
    <t>www.ektelon.com</t>
  </si>
  <si>
    <t>www.ektelon.cl</t>
  </si>
  <si>
    <t>r</t>
  </si>
  <si>
    <t>FINAL</t>
  </si>
  <si>
    <t>SEMIFINAL - GANADOR GRUPO 1 Y GRUPO 3</t>
  </si>
  <si>
    <t>SEMIFINAL - GANADOR GRUPO 2 Y GRUPO 4</t>
  </si>
  <si>
    <t>TERCER Y CUARTO LUGAR</t>
  </si>
  <si>
    <t>PARTIDOS POR GRUPOS</t>
  </si>
  <si>
    <t xml:space="preserve"> </t>
  </si>
  <si>
    <t>Emilio Abud</t>
  </si>
  <si>
    <t>Rafael Guerra</t>
  </si>
  <si>
    <t>Jorge Portus</t>
  </si>
  <si>
    <t>Jorge Saa</t>
  </si>
  <si>
    <t>Jorge Villalobos</t>
  </si>
  <si>
    <t>Javier Zamorano</t>
  </si>
  <si>
    <t>Ricardo Borquez</t>
  </si>
  <si>
    <t>Raul Luna</t>
  </si>
  <si>
    <t>Sergio Rojas</t>
  </si>
  <si>
    <t>Erich Ramos</t>
  </si>
  <si>
    <t>Ernesto Vilches</t>
  </si>
  <si>
    <t>Ricardo Zuñiga</t>
  </si>
  <si>
    <t>Giancarlo Canepa</t>
  </si>
  <si>
    <t>Alejandro Echeverria</t>
  </si>
  <si>
    <t>Pablo Jimenez</t>
  </si>
  <si>
    <t>Fecha: 20/10/2014</t>
  </si>
  <si>
    <t>Fecha: 21/10/2014</t>
  </si>
  <si>
    <t>Fecha: 23/10/2014</t>
  </si>
  <si>
    <t>Fecha: 24/10/2014</t>
  </si>
  <si>
    <t>Fecha: 22/10/2014</t>
  </si>
  <si>
    <t>Fecha: 25/10/2014</t>
  </si>
  <si>
    <t>Fecha: 26/10/2014</t>
  </si>
  <si>
    <t>G</t>
  </si>
  <si>
    <t>EN CANCHA PARALELA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</si>
</sst>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[$-34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18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0" fillId="0" borderId="0" xfId="0" applyFont="1" applyFill="1" applyAlignment="1">
      <alignment horizontal="center"/>
    </xf>
    <xf numFmtId="14" fontId="39" fillId="34" borderId="0" xfId="0" applyNumberFormat="1" applyFont="1" applyFill="1" applyAlignment="1">
      <alignment horizontal="left"/>
    </xf>
    <xf numFmtId="0" fontId="40" fillId="34" borderId="0" xfId="0" applyFont="1" applyFill="1" applyAlignment="1">
      <alignment/>
    </xf>
    <xf numFmtId="0" fontId="4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39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4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9" fontId="0" fillId="0" borderId="0" xfId="54" applyFont="1" applyAlignment="1">
      <alignment horizontal="center"/>
    </xf>
    <xf numFmtId="9" fontId="0" fillId="4" borderId="0" xfId="54" applyFont="1" applyFill="1" applyAlignment="1">
      <alignment horizontal="center"/>
    </xf>
    <xf numFmtId="0" fontId="41" fillId="34" borderId="0" xfId="45" applyFont="1" applyFill="1" applyAlignment="1" applyProtection="1">
      <alignment/>
      <protection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/>
    </xf>
    <xf numFmtId="3" fontId="0" fillId="0" borderId="0" xfId="0" applyNumberFormat="1" applyFill="1" applyAlignment="1">
      <alignment horizontal="center"/>
    </xf>
    <xf numFmtId="20" fontId="0" fillId="33" borderId="14" xfId="0" applyNumberFormat="1" applyFill="1" applyBorder="1" applyAlignment="1">
      <alignment horizontal="left"/>
    </xf>
    <xf numFmtId="0" fontId="0" fillId="0" borderId="12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39" fillId="36" borderId="11" xfId="0" applyFont="1" applyFill="1" applyBorder="1" applyAlignment="1">
      <alignment/>
    </xf>
    <xf numFmtId="0" fontId="39" fillId="36" borderId="12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20" fontId="0" fillId="36" borderId="14" xfId="0" applyNumberFormat="1" applyFill="1" applyBorder="1" applyAlignment="1">
      <alignment horizontal="left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3" borderId="2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164" fontId="0" fillId="33" borderId="14" xfId="0" applyNumberFormat="1" applyFill="1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wrapText="1"/>
    </xf>
    <xf numFmtId="0" fontId="39" fillId="33" borderId="12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13" xfId="0" applyFill="1" applyBorder="1" applyAlignment="1">
      <alignment horizontal="left" wrapText="1"/>
    </xf>
    <xf numFmtId="0" fontId="0" fillId="33" borderId="18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164" fontId="0" fillId="33" borderId="14" xfId="0" applyNumberFormat="1" applyFill="1" applyBorder="1" applyAlignment="1">
      <alignment horizontal="left"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39" fillId="18" borderId="1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cuela@racquetball7.cl" TargetMode="External" /><Relationship Id="rId2" Type="http://schemas.openxmlformats.org/officeDocument/2006/relationships/hyperlink" Target="http://www.racquetball7.cl/" TargetMode="External" /><Relationship Id="rId3" Type="http://schemas.openxmlformats.org/officeDocument/2006/relationships/hyperlink" Target="http://www.ektelon.com/" TargetMode="External" /><Relationship Id="rId4" Type="http://schemas.openxmlformats.org/officeDocument/2006/relationships/hyperlink" Target="http://www.ektelon.cl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90"/>
  <sheetViews>
    <sheetView tabSelected="1" zoomScalePageLayoutView="0" workbookViewId="0" topLeftCell="A1">
      <selection activeCell="L13" sqref="L13"/>
    </sheetView>
  </sheetViews>
  <sheetFormatPr defaultColWidth="11.421875" defaultRowHeight="15"/>
  <cols>
    <col min="1" max="1" width="7.57421875" style="0" customWidth="1"/>
    <col min="2" max="2" width="6.7109375" style="0" customWidth="1"/>
    <col min="3" max="3" width="23.421875" style="0" customWidth="1"/>
    <col min="8" max="8" width="24.8515625" style="0" customWidth="1"/>
    <col min="14" max="14" width="10.8515625" style="0" customWidth="1"/>
  </cols>
  <sheetData>
    <row r="4" spans="3:12" ht="15.75" thickBot="1">
      <c r="C4" s="82" t="s">
        <v>24</v>
      </c>
      <c r="D4" s="82"/>
      <c r="E4" s="82"/>
      <c r="F4" s="82"/>
      <c r="G4" s="82"/>
      <c r="H4" s="82" t="s">
        <v>26</v>
      </c>
      <c r="I4" s="82"/>
      <c r="J4" s="82"/>
      <c r="K4" s="82"/>
      <c r="L4" s="82"/>
    </row>
    <row r="5" spans="3:12" ht="15.75" thickBot="1">
      <c r="C5" s="15" t="s">
        <v>50</v>
      </c>
      <c r="D5" s="16" t="s">
        <v>0</v>
      </c>
      <c r="E5" s="16" t="s">
        <v>1</v>
      </c>
      <c r="F5" s="16" t="s">
        <v>2</v>
      </c>
      <c r="G5" s="44" t="s">
        <v>22</v>
      </c>
      <c r="H5" s="15" t="s">
        <v>50</v>
      </c>
      <c r="I5" s="16" t="s">
        <v>0</v>
      </c>
      <c r="J5" s="16" t="s">
        <v>1</v>
      </c>
      <c r="K5" s="16" t="s">
        <v>2</v>
      </c>
      <c r="L5" s="45" t="s">
        <v>22</v>
      </c>
    </row>
    <row r="6" spans="3:12" ht="15">
      <c r="C6" s="17" t="s">
        <v>16</v>
      </c>
      <c r="D6" s="18">
        <v>15</v>
      </c>
      <c r="E6" s="18">
        <v>15</v>
      </c>
      <c r="F6" s="18"/>
      <c r="G6" s="18" t="s">
        <v>51</v>
      </c>
      <c r="H6" s="17" t="s">
        <v>37</v>
      </c>
      <c r="I6" s="18">
        <v>15</v>
      </c>
      <c r="J6" s="18">
        <v>6</v>
      </c>
      <c r="K6" s="18"/>
      <c r="L6" s="51" t="s">
        <v>51</v>
      </c>
    </row>
    <row r="7" spans="3:12" ht="15">
      <c r="C7" s="17" t="s">
        <v>32</v>
      </c>
      <c r="D7" s="18">
        <v>10</v>
      </c>
      <c r="E7" s="18">
        <v>10</v>
      </c>
      <c r="F7" s="18"/>
      <c r="G7" s="18"/>
      <c r="H7" s="17" t="s">
        <v>32</v>
      </c>
      <c r="I7" s="18">
        <v>12</v>
      </c>
      <c r="J7" s="18">
        <v>4</v>
      </c>
      <c r="K7" s="18"/>
      <c r="L7" s="50"/>
    </row>
    <row r="8" spans="3:12" ht="15">
      <c r="C8" s="17"/>
      <c r="D8" s="19"/>
      <c r="E8" s="19"/>
      <c r="F8" s="19"/>
      <c r="G8" s="19"/>
      <c r="H8" s="17"/>
      <c r="I8" s="19"/>
      <c r="J8" s="19"/>
      <c r="K8" s="19"/>
      <c r="L8" s="29"/>
    </row>
    <row r="9" spans="3:12" ht="15.75" thickBot="1">
      <c r="C9" s="48">
        <v>0.3958333333333333</v>
      </c>
      <c r="D9" s="21"/>
      <c r="E9" s="21"/>
      <c r="F9" s="21"/>
      <c r="G9" s="21"/>
      <c r="H9" s="48">
        <v>0.4513888888888889</v>
      </c>
      <c r="I9" s="21"/>
      <c r="J9" s="21"/>
      <c r="K9" s="21"/>
      <c r="L9" s="30"/>
    </row>
    <row r="10" spans="3:12" ht="15.75" thickBot="1">
      <c r="C10" s="82" t="s">
        <v>25</v>
      </c>
      <c r="D10" s="82"/>
      <c r="E10" s="82"/>
      <c r="F10" s="82"/>
      <c r="G10" s="82"/>
      <c r="H10" s="82" t="s">
        <v>23</v>
      </c>
      <c r="I10" s="82"/>
      <c r="J10" s="82"/>
      <c r="K10" s="82"/>
      <c r="L10" s="82"/>
    </row>
    <row r="11" spans="3:12" ht="15.75" thickBot="1">
      <c r="C11" s="15" t="s">
        <v>50</v>
      </c>
      <c r="D11" s="16" t="s">
        <v>0</v>
      </c>
      <c r="E11" s="16" t="s">
        <v>1</v>
      </c>
      <c r="F11" s="16" t="s">
        <v>2</v>
      </c>
      <c r="G11" s="44" t="s">
        <v>22</v>
      </c>
      <c r="H11" s="52" t="s">
        <v>50</v>
      </c>
      <c r="I11" s="53" t="s">
        <v>0</v>
      </c>
      <c r="J11" s="53" t="s">
        <v>1</v>
      </c>
      <c r="K11" s="53" t="s">
        <v>2</v>
      </c>
      <c r="L11" s="54" t="s">
        <v>22</v>
      </c>
    </row>
    <row r="12" spans="3:12" ht="15">
      <c r="C12" s="17" t="s">
        <v>29</v>
      </c>
      <c r="D12" s="18">
        <v>15</v>
      </c>
      <c r="E12" s="18">
        <v>11</v>
      </c>
      <c r="F12" s="18"/>
      <c r="G12" s="18" t="s">
        <v>51</v>
      </c>
      <c r="H12" s="55" t="s">
        <v>29</v>
      </c>
      <c r="I12" s="56">
        <v>15</v>
      </c>
      <c r="J12" s="56">
        <v>15</v>
      </c>
      <c r="K12" s="56"/>
      <c r="L12" s="57" t="s">
        <v>51</v>
      </c>
    </row>
    <row r="13" spans="3:12" ht="15">
      <c r="C13" s="17" t="s">
        <v>37</v>
      </c>
      <c r="D13" s="18">
        <v>5</v>
      </c>
      <c r="E13" s="18">
        <v>10</v>
      </c>
      <c r="F13" s="18"/>
      <c r="G13" s="18"/>
      <c r="H13" s="55" t="s">
        <v>16</v>
      </c>
      <c r="I13" s="56">
        <v>8</v>
      </c>
      <c r="J13" s="56">
        <v>8</v>
      </c>
      <c r="K13" s="56"/>
      <c r="L13" s="57"/>
    </row>
    <row r="14" spans="3:12" ht="15">
      <c r="C14" s="17"/>
      <c r="D14" s="19"/>
      <c r="E14" s="19"/>
      <c r="F14" s="19"/>
      <c r="G14" s="19"/>
      <c r="H14" s="55"/>
      <c r="I14" s="59"/>
      <c r="J14" s="59"/>
      <c r="K14" s="59"/>
      <c r="L14" s="58"/>
    </row>
    <row r="15" spans="3:12" ht="15.75" thickBot="1">
      <c r="C15" s="48">
        <v>0.4236111111111111</v>
      </c>
      <c r="D15" s="21"/>
      <c r="E15" s="21"/>
      <c r="F15" s="21"/>
      <c r="G15" s="21"/>
      <c r="H15" s="60">
        <v>0.4791666666666667</v>
      </c>
      <c r="I15" s="61"/>
      <c r="J15" s="61"/>
      <c r="K15" s="61"/>
      <c r="L15" s="62"/>
    </row>
    <row r="19" spans="3:12" ht="15.75" thickBot="1">
      <c r="C19" s="82" t="s">
        <v>27</v>
      </c>
      <c r="D19" s="82"/>
      <c r="E19" s="82"/>
      <c r="F19" s="82"/>
      <c r="G19" s="82"/>
      <c r="H19" s="82" t="s">
        <v>27</v>
      </c>
      <c r="I19" s="82"/>
      <c r="J19" s="82"/>
      <c r="K19" s="82"/>
      <c r="L19" s="82"/>
    </row>
    <row r="20" spans="3:12" ht="15.75" thickBot="1">
      <c r="C20" s="63" t="str">
        <f>+'Emilio Abud'!J2</f>
        <v>Fecha: 23/10/2014</v>
      </c>
      <c r="D20" s="16" t="s">
        <v>0</v>
      </c>
      <c r="E20" s="16" t="s">
        <v>1</v>
      </c>
      <c r="F20" s="16" t="s">
        <v>2</v>
      </c>
      <c r="G20" s="44" t="s">
        <v>22</v>
      </c>
      <c r="H20" s="63" t="str">
        <f>+'Raul Luna'!J8</f>
        <v>Fecha: 21/10/2014</v>
      </c>
      <c r="I20" s="16" t="s">
        <v>0</v>
      </c>
      <c r="J20" s="16" t="s">
        <v>1</v>
      </c>
      <c r="K20" s="16" t="s">
        <v>2</v>
      </c>
      <c r="L20" s="45" t="s">
        <v>22</v>
      </c>
    </row>
    <row r="21" spans="3:12" ht="15">
      <c r="C21" s="63" t="str">
        <f>+'Emilio Abud'!J3</f>
        <v>Emilio Abud</v>
      </c>
      <c r="D21" s="18">
        <f>+'Emilio Abud'!K3</f>
        <v>15</v>
      </c>
      <c r="E21" s="18">
        <f>+'Emilio Abud'!L3</f>
        <v>15</v>
      </c>
      <c r="F21" s="18">
        <f>+'Emilio Abud'!M3</f>
        <v>0</v>
      </c>
      <c r="G21" s="18" t="str">
        <f>+'Emilio Abud'!N3</f>
        <v>G</v>
      </c>
      <c r="H21" s="63" t="str">
        <f>+'Raul Luna'!J9</f>
        <v>Raul Luna</v>
      </c>
      <c r="I21" s="18">
        <f>+'Raul Luna'!K9</f>
        <v>12</v>
      </c>
      <c r="J21" s="18">
        <f>+'Raul Luna'!L9</f>
        <v>2</v>
      </c>
      <c r="K21" s="18">
        <f>+'Raul Luna'!M9</f>
        <v>0</v>
      </c>
      <c r="L21" s="51">
        <f>+'Raul Luna'!N9</f>
        <v>0</v>
      </c>
    </row>
    <row r="22" spans="3:12" ht="15">
      <c r="C22" s="64" t="str">
        <f>+'Emilio Abud'!J4</f>
        <v>Ricardo Zuñiga</v>
      </c>
      <c r="D22" s="18">
        <f>+'Emilio Abud'!K4</f>
        <v>8</v>
      </c>
      <c r="E22" s="18">
        <f>+'Emilio Abud'!L4</f>
        <v>8</v>
      </c>
      <c r="F22" s="18">
        <f>+'Emilio Abud'!M4</f>
        <v>0</v>
      </c>
      <c r="G22" s="18">
        <f>+'Emilio Abud'!N4</f>
        <v>0</v>
      </c>
      <c r="H22" s="64" t="str">
        <f>+'Raul Luna'!J10</f>
        <v>Waldo Aracena</v>
      </c>
      <c r="I22" s="18">
        <f>+'Raul Luna'!K10</f>
        <v>15</v>
      </c>
      <c r="J22" s="18">
        <f>+'Raul Luna'!L10</f>
        <v>15</v>
      </c>
      <c r="K22" s="18">
        <f>+'Raul Luna'!M10</f>
        <v>0</v>
      </c>
      <c r="L22" s="50" t="str">
        <f>+'Raul Luna'!N10</f>
        <v>G</v>
      </c>
    </row>
    <row r="23" spans="3:12" ht="15">
      <c r="C23" s="17"/>
      <c r="D23" s="19"/>
      <c r="E23" s="19"/>
      <c r="F23" s="19"/>
      <c r="G23" s="19"/>
      <c r="H23" s="17"/>
      <c r="I23" s="19"/>
      <c r="J23" s="19"/>
      <c r="K23" s="19"/>
      <c r="L23" s="29"/>
    </row>
    <row r="24" spans="3:12" ht="15.75" thickBot="1">
      <c r="C24" s="65">
        <f>+'Emilio Abud'!J6</f>
        <v>0.8402777777777778</v>
      </c>
      <c r="D24" s="21"/>
      <c r="E24" s="21"/>
      <c r="F24" s="21"/>
      <c r="G24" s="21"/>
      <c r="H24" s="65">
        <f>+'Raul Luna'!J12</f>
        <v>0.8402777777777778</v>
      </c>
      <c r="I24" s="21"/>
      <c r="J24" s="21"/>
      <c r="K24" s="21"/>
      <c r="L24" s="30"/>
    </row>
    <row r="25" ht="15.75" thickBot="1">
      <c r="L25" s="49"/>
    </row>
    <row r="26" spans="3:12" ht="15.75" thickBot="1">
      <c r="C26" s="63" t="str">
        <f>+'Jorge Saa'!J2</f>
        <v>Fecha: 23/10/2014</v>
      </c>
      <c r="D26" s="16" t="s">
        <v>0</v>
      </c>
      <c r="E26" s="16" t="s">
        <v>1</v>
      </c>
      <c r="F26" s="16" t="s">
        <v>2</v>
      </c>
      <c r="G26" s="45" t="s">
        <v>22</v>
      </c>
      <c r="H26" s="63" t="str">
        <f>+'Sergio Rojas'!O2</f>
        <v>Fecha: 22/10/2014</v>
      </c>
      <c r="I26" s="16" t="s">
        <v>0</v>
      </c>
      <c r="J26" s="16" t="s">
        <v>1</v>
      </c>
      <c r="K26" s="16" t="s">
        <v>2</v>
      </c>
      <c r="L26" s="45" t="s">
        <v>22</v>
      </c>
    </row>
    <row r="27" spans="3:12" ht="15">
      <c r="C27" s="63" t="str">
        <f>+'Jorge Saa'!J3</f>
        <v>Jorge Saa</v>
      </c>
      <c r="D27" s="18">
        <f>+'Jorge Saa'!K3</f>
        <v>15</v>
      </c>
      <c r="E27" s="18">
        <f>+'Jorge Saa'!L3</f>
        <v>15</v>
      </c>
      <c r="F27" s="18">
        <f>+'Jorge Saa'!M3</f>
        <v>0</v>
      </c>
      <c r="G27" s="18" t="str">
        <f>+'Jorge Saa'!N3</f>
        <v>G</v>
      </c>
      <c r="H27" s="63" t="str">
        <f>+'Sergio Rojas'!O3</f>
        <v>Sergio Rojas</v>
      </c>
      <c r="I27" s="18">
        <f>+'Sergio Rojas'!P3</f>
        <v>15</v>
      </c>
      <c r="J27" s="18">
        <f>+'Sergio Rojas'!Q3</f>
        <v>15</v>
      </c>
      <c r="K27" s="18">
        <f>+'Sergio Rojas'!R3</f>
        <v>0</v>
      </c>
      <c r="L27" s="50" t="str">
        <f>+'Sergio Rojas'!S3</f>
        <v>G</v>
      </c>
    </row>
    <row r="28" spans="3:12" ht="15">
      <c r="C28" s="64" t="str">
        <f>+'Jorge Saa'!J4</f>
        <v>Rafael Guerra</v>
      </c>
      <c r="D28" s="18">
        <f>+'Jorge Saa'!K4</f>
        <v>10</v>
      </c>
      <c r="E28" s="18">
        <f>+'Jorge Saa'!L4</f>
        <v>6</v>
      </c>
      <c r="F28" s="18">
        <f>+'Jorge Saa'!M4</f>
        <v>0</v>
      </c>
      <c r="G28" s="18">
        <f>+'Jorge Saa'!N4</f>
        <v>0</v>
      </c>
      <c r="H28" s="64" t="str">
        <f>+'Sergio Rojas'!O4</f>
        <v>Pablo Jimenez</v>
      </c>
      <c r="I28" s="18">
        <f>+'Sergio Rojas'!P4</f>
        <v>8</v>
      </c>
      <c r="J28" s="18">
        <f>+'Sergio Rojas'!Q4</f>
        <v>10</v>
      </c>
      <c r="K28" s="18">
        <f>+'Sergio Rojas'!R4</f>
        <v>0</v>
      </c>
      <c r="L28" s="50">
        <f>+'Sergio Rojas'!S4</f>
        <v>0</v>
      </c>
    </row>
    <row r="29" spans="3:12" ht="15">
      <c r="C29" s="17"/>
      <c r="D29" s="19"/>
      <c r="E29" s="19"/>
      <c r="F29" s="19"/>
      <c r="G29" s="29"/>
      <c r="H29" s="17"/>
      <c r="I29" s="19"/>
      <c r="J29" s="19"/>
      <c r="K29" s="19"/>
      <c r="L29" s="29"/>
    </row>
    <row r="30" spans="3:12" ht="15.75" thickBot="1">
      <c r="C30" s="65">
        <f>+'Jorge Saa'!J6</f>
        <v>0.8958333333333334</v>
      </c>
      <c r="D30" s="21"/>
      <c r="E30" s="21"/>
      <c r="F30" s="21"/>
      <c r="G30" s="30"/>
      <c r="H30" s="65">
        <f>+'Sergio Rojas'!O6</f>
        <v>0.8680555555555555</v>
      </c>
      <c r="I30" s="21"/>
      <c r="J30" s="21"/>
      <c r="K30" s="21"/>
      <c r="L30" s="30"/>
    </row>
    <row r="31" ht="15.75" thickBot="1"/>
    <row r="32" spans="3:12" ht="15.75" thickBot="1">
      <c r="C32" s="63" t="str">
        <f>+'Ernesto Vilches'!J2</f>
        <v>Fecha: 20/10/2014</v>
      </c>
      <c r="D32" s="16" t="s">
        <v>0</v>
      </c>
      <c r="E32" s="16" t="s">
        <v>1</v>
      </c>
      <c r="F32" s="16" t="s">
        <v>2</v>
      </c>
      <c r="G32" s="44" t="s">
        <v>22</v>
      </c>
      <c r="H32" s="63" t="str">
        <f>+'Waldo Aracena'!O2</f>
        <v>Fecha: 24/10/2014</v>
      </c>
      <c r="I32" s="16" t="s">
        <v>0</v>
      </c>
      <c r="J32" s="16" t="s">
        <v>1</v>
      </c>
      <c r="K32" s="16" t="s">
        <v>2</v>
      </c>
      <c r="L32" s="45" t="s">
        <v>22</v>
      </c>
    </row>
    <row r="33" spans="3:12" ht="15">
      <c r="C33" s="63" t="str">
        <f>+'Ernesto Vilches'!J3</f>
        <v>Ernesto Vilches</v>
      </c>
      <c r="D33" s="18">
        <f>+'Ernesto Vilches'!K3</f>
        <v>15</v>
      </c>
      <c r="E33" s="18">
        <f>+'Ernesto Vilches'!L3</f>
        <v>15</v>
      </c>
      <c r="F33" s="18">
        <f>+'Ernesto Vilches'!M3</f>
        <v>0</v>
      </c>
      <c r="G33" s="18" t="str">
        <f>+'Ernesto Vilches'!N3</f>
        <v>G</v>
      </c>
      <c r="H33" s="63" t="str">
        <f>+'Waldo Aracena'!O3</f>
        <v>Waldo Aracena</v>
      </c>
      <c r="I33" s="18">
        <f>+'Waldo Aracena'!P3</f>
        <v>15</v>
      </c>
      <c r="J33" s="18">
        <f>+'Waldo Aracena'!Q3</f>
        <v>12</v>
      </c>
      <c r="K33" s="18">
        <f>+'Waldo Aracena'!R3</f>
        <v>0</v>
      </c>
      <c r="L33" s="50" t="str">
        <f>+'Waldo Aracena'!S3</f>
        <v>G</v>
      </c>
    </row>
    <row r="34" spans="3:12" ht="15">
      <c r="C34" s="64" t="str">
        <f>+'Ernesto Vilches'!J4</f>
        <v>Raul Luna</v>
      </c>
      <c r="D34" s="18">
        <f>+'Ernesto Vilches'!K4</f>
        <v>2</v>
      </c>
      <c r="E34" s="18">
        <f>+'Ernesto Vilches'!L4</f>
        <v>2</v>
      </c>
      <c r="F34" s="18">
        <f>+'Ernesto Vilches'!M4</f>
        <v>0</v>
      </c>
      <c r="G34" s="18">
        <f>+'Ernesto Vilches'!N4</f>
        <v>0</v>
      </c>
      <c r="H34" s="64" t="str">
        <f>+'Waldo Aracena'!O4</f>
        <v>Ernesto Vilches</v>
      </c>
      <c r="I34" s="18">
        <f>+'Waldo Aracena'!P4</f>
        <v>11</v>
      </c>
      <c r="J34" s="18">
        <f>+'Waldo Aracena'!Q4</f>
        <v>10</v>
      </c>
      <c r="K34" s="18">
        <f>+'Waldo Aracena'!R4</f>
        <v>0</v>
      </c>
      <c r="L34" s="50">
        <f>+'Waldo Aracena'!S4</f>
        <v>0</v>
      </c>
    </row>
    <row r="35" spans="3:12" ht="15">
      <c r="C35" s="17"/>
      <c r="D35" s="19"/>
      <c r="E35" s="19"/>
      <c r="F35" s="19"/>
      <c r="G35" s="19"/>
      <c r="H35" s="17"/>
      <c r="I35" s="19"/>
      <c r="J35" s="19"/>
      <c r="K35" s="19"/>
      <c r="L35" s="29"/>
    </row>
    <row r="36" spans="3:12" ht="15.75" thickBot="1">
      <c r="C36" s="65">
        <f>+'Ernesto Vilches'!J6</f>
        <v>0.8125</v>
      </c>
      <c r="D36" s="21"/>
      <c r="E36" s="21"/>
      <c r="F36" s="21"/>
      <c r="G36" s="21"/>
      <c r="H36" s="65">
        <f>+'Waldo Aracena'!O6</f>
        <v>0.8125</v>
      </c>
      <c r="I36" s="21"/>
      <c r="J36" s="21"/>
      <c r="K36" s="21"/>
      <c r="L36" s="30"/>
    </row>
    <row r="37" ht="15.75" thickBot="1">
      <c r="L37" s="49"/>
    </row>
    <row r="38" spans="3:12" ht="15.75" thickBot="1">
      <c r="C38" s="63" t="str">
        <f>+'Rafael Guerra'!O2</f>
        <v>Fecha: 22/10/2014</v>
      </c>
      <c r="D38" s="16" t="s">
        <v>0</v>
      </c>
      <c r="E38" s="16" t="s">
        <v>1</v>
      </c>
      <c r="F38" s="16" t="s">
        <v>2</v>
      </c>
      <c r="G38" s="44" t="s">
        <v>22</v>
      </c>
      <c r="H38" s="63" t="str">
        <f>+'Giancarlo Canepa'!O2</f>
        <v>Fecha: 20/10/2014</v>
      </c>
      <c r="I38" s="16" t="s">
        <v>0</v>
      </c>
      <c r="J38" s="16" t="s">
        <v>1</v>
      </c>
      <c r="K38" s="16" t="s">
        <v>2</v>
      </c>
      <c r="L38" s="45" t="s">
        <v>22</v>
      </c>
    </row>
    <row r="39" spans="3:12" ht="15">
      <c r="C39" s="63" t="str">
        <f>+'Rafael Guerra'!O3</f>
        <v>Rafael Guerra</v>
      </c>
      <c r="D39" s="18">
        <f>+'Rafael Guerra'!P3</f>
        <v>13</v>
      </c>
      <c r="E39" s="18">
        <f>+'Rafael Guerra'!Q3</f>
        <v>1</v>
      </c>
      <c r="F39" s="18">
        <f>+'Rafael Guerra'!R3</f>
        <v>0</v>
      </c>
      <c r="G39" s="18">
        <f>+'Rafael Guerra'!S3</f>
        <v>0</v>
      </c>
      <c r="H39" s="63" t="str">
        <f>+'Giancarlo Canepa'!O3</f>
        <v>Giancarlo Canepa</v>
      </c>
      <c r="I39" s="18">
        <f>+'Giancarlo Canepa'!P3</f>
        <v>14</v>
      </c>
      <c r="J39" s="18">
        <f>+'Giancarlo Canepa'!Q3</f>
        <v>14</v>
      </c>
      <c r="K39" s="18">
        <f>+'Giancarlo Canepa'!R3</f>
        <v>0</v>
      </c>
      <c r="L39" s="50" t="str">
        <f>+'Giancarlo Canepa'!S3</f>
        <v>G</v>
      </c>
    </row>
    <row r="40" spans="3:12" ht="15">
      <c r="C40" s="64" t="str">
        <f>+'Rafael Guerra'!O4</f>
        <v>Erich Ramos</v>
      </c>
      <c r="D40" s="18">
        <f>+'Rafael Guerra'!P4</f>
        <v>15</v>
      </c>
      <c r="E40" s="18">
        <f>+'Rafael Guerra'!Q4</f>
        <v>15</v>
      </c>
      <c r="F40" s="18">
        <f>+'Rafael Guerra'!R4</f>
        <v>0</v>
      </c>
      <c r="G40" s="18" t="str">
        <f>+'Rafael Guerra'!S4</f>
        <v>G</v>
      </c>
      <c r="H40" s="64" t="str">
        <f>+'Giancarlo Canepa'!O4</f>
        <v>Ricardo Zuñiga</v>
      </c>
      <c r="I40" s="18">
        <f>+'Giancarlo Canepa'!P4</f>
        <v>15</v>
      </c>
      <c r="J40" s="18">
        <f>+'Giancarlo Canepa'!Q4</f>
        <v>10</v>
      </c>
      <c r="K40" s="18">
        <f>+'Giancarlo Canepa'!R4</f>
        <v>0</v>
      </c>
      <c r="L40" s="50">
        <f>+'Giancarlo Canepa'!S4</f>
        <v>0</v>
      </c>
    </row>
    <row r="41" spans="3:12" ht="15">
      <c r="C41" s="17"/>
      <c r="D41" s="19"/>
      <c r="E41" s="19"/>
      <c r="F41" s="19"/>
      <c r="G41" s="19"/>
      <c r="H41" s="17"/>
      <c r="I41" s="19"/>
      <c r="J41" s="19"/>
      <c r="K41" s="19"/>
      <c r="L41" s="29"/>
    </row>
    <row r="42" spans="3:12" ht="15.75" thickBot="1">
      <c r="C42" s="65">
        <f>+'Rafael Guerra'!O6</f>
        <v>0.8402777777777778</v>
      </c>
      <c r="D42" s="21"/>
      <c r="E42" s="21"/>
      <c r="F42" s="21"/>
      <c r="G42" s="21"/>
      <c r="H42" s="65">
        <f>+'Giancarlo Canepa'!O6</f>
        <v>0.8680555555555555</v>
      </c>
      <c r="I42" s="21"/>
      <c r="J42" s="21"/>
      <c r="K42" s="21"/>
      <c r="L42" s="30"/>
    </row>
    <row r="43" ht="15.75" thickBot="1"/>
    <row r="44" spans="3:12" ht="15.75" thickBot="1">
      <c r="C44" s="63" t="str">
        <f>+'Giancarlo Canepa'!J8</f>
        <v>Fecha: 22/10/2014</v>
      </c>
      <c r="D44" s="16" t="s">
        <v>0</v>
      </c>
      <c r="E44" s="16" t="s">
        <v>1</v>
      </c>
      <c r="F44" s="16" t="s">
        <v>2</v>
      </c>
      <c r="G44" s="44" t="s">
        <v>22</v>
      </c>
      <c r="H44" s="63" t="str">
        <f>+'Pablo Jimenez'!J2</f>
        <v>Fecha: 24/10/2014</v>
      </c>
      <c r="I44" s="16" t="s">
        <v>0</v>
      </c>
      <c r="J44" s="16" t="s">
        <v>1</v>
      </c>
      <c r="K44" s="16" t="s">
        <v>2</v>
      </c>
      <c r="L44" s="45" t="s">
        <v>22</v>
      </c>
    </row>
    <row r="45" spans="3:12" ht="15">
      <c r="C45" s="63" t="str">
        <f>+'Giancarlo Canepa'!J9</f>
        <v>Giancarlo Canepa</v>
      </c>
      <c r="D45" s="66">
        <f>+'Giancarlo Canepa'!K9</f>
        <v>15</v>
      </c>
      <c r="E45" s="66">
        <f>+'Giancarlo Canepa'!L9</f>
        <v>15</v>
      </c>
      <c r="F45" s="66">
        <f>+'Giancarlo Canepa'!M9</f>
        <v>0</v>
      </c>
      <c r="G45" s="51" t="str">
        <f>+'Giancarlo Canepa'!N9</f>
        <v>G</v>
      </c>
      <c r="H45" s="63" t="str">
        <f>+'Pablo Jimenez'!J3</f>
        <v>Pablo Jimenez</v>
      </c>
      <c r="I45" s="18">
        <f>+'Pablo Jimenez'!K3</f>
        <v>13</v>
      </c>
      <c r="J45" s="18">
        <f>+'Pablo Jimenez'!L3</f>
        <v>13</v>
      </c>
      <c r="K45" s="18">
        <f>+'Pablo Jimenez'!M3</f>
        <v>0</v>
      </c>
      <c r="L45" s="50" t="str">
        <f>+'Pablo Jimenez'!N3</f>
        <v>G</v>
      </c>
    </row>
    <row r="46" spans="3:12" ht="15">
      <c r="C46" s="64" t="str">
        <f>+'Giancarlo Canepa'!J10</f>
        <v>Jorge Portus</v>
      </c>
      <c r="D46" s="18">
        <f>+'Giancarlo Canepa'!K10</f>
        <v>8</v>
      </c>
      <c r="E46" s="18">
        <f>+'Giancarlo Canepa'!L10</f>
        <v>8</v>
      </c>
      <c r="F46" s="18">
        <f>+'Giancarlo Canepa'!M10</f>
        <v>0</v>
      </c>
      <c r="G46" s="18">
        <f>+'Giancarlo Canepa'!N10</f>
        <v>0</v>
      </c>
      <c r="H46" s="64" t="str">
        <f>+'Pablo Jimenez'!J4</f>
        <v>Alejandro Echeverria</v>
      </c>
      <c r="I46" s="18">
        <f>+'Pablo Jimenez'!K4</f>
        <v>15</v>
      </c>
      <c r="J46" s="18">
        <f>+'Pablo Jimenez'!L4</f>
        <v>9</v>
      </c>
      <c r="K46" s="18">
        <f>+'Pablo Jimenez'!M4</f>
        <v>0</v>
      </c>
      <c r="L46" s="50">
        <f>+'Pablo Jimenez'!N4</f>
        <v>0</v>
      </c>
    </row>
    <row r="47" spans="3:12" ht="15">
      <c r="C47" s="17"/>
      <c r="D47" s="19"/>
      <c r="E47" s="19"/>
      <c r="F47" s="19"/>
      <c r="G47" s="19"/>
      <c r="H47" s="17"/>
      <c r="I47" s="19"/>
      <c r="J47" s="19"/>
      <c r="K47" s="19"/>
      <c r="L47" s="29"/>
    </row>
    <row r="48" spans="3:12" ht="15.75" thickBot="1">
      <c r="C48" s="65">
        <f>+'Giancarlo Canepa'!J12</f>
        <v>0.8958333333333334</v>
      </c>
      <c r="D48" s="21"/>
      <c r="E48" s="21"/>
      <c r="F48" s="21"/>
      <c r="G48" s="21"/>
      <c r="H48" s="65">
        <f>+'Pablo Jimenez'!J6</f>
        <v>0.8402777777777778</v>
      </c>
      <c r="I48" s="21"/>
      <c r="J48" s="21"/>
      <c r="K48" s="21"/>
      <c r="L48" s="30"/>
    </row>
    <row r="49" ht="15.75" thickBot="1">
      <c r="L49" s="49"/>
    </row>
    <row r="50" spans="3:12" ht="15.75" thickBot="1">
      <c r="C50" s="63" t="str">
        <f>+'Pablo Jimenez'!O2</f>
        <v>Fecha: 21/10/2014</v>
      </c>
      <c r="D50" s="16" t="s">
        <v>0</v>
      </c>
      <c r="E50" s="16" t="s">
        <v>1</v>
      </c>
      <c r="F50" s="16" t="s">
        <v>2</v>
      </c>
      <c r="G50" s="45" t="s">
        <v>22</v>
      </c>
      <c r="H50" s="63" t="str">
        <f>+'Emilio Abud'!J8</f>
        <v>Fecha: 21/10/2014</v>
      </c>
      <c r="I50" s="16" t="s">
        <v>0</v>
      </c>
      <c r="J50" s="16" t="s">
        <v>1</v>
      </c>
      <c r="K50" s="16" t="s">
        <v>2</v>
      </c>
      <c r="L50" s="45" t="s">
        <v>22</v>
      </c>
    </row>
    <row r="51" spans="3:12" ht="15">
      <c r="C51" s="63" t="str">
        <f>+'Pablo Jimenez'!O3</f>
        <v>Pablo Jimenez</v>
      </c>
      <c r="D51" s="66">
        <f>+'Pablo Jimenez'!P3</f>
        <v>15</v>
      </c>
      <c r="E51" s="66">
        <f>+'Pablo Jimenez'!Q3</f>
        <v>14</v>
      </c>
      <c r="F51" s="66">
        <f>+'Pablo Jimenez'!R3</f>
        <v>5</v>
      </c>
      <c r="G51" s="51">
        <f>+'Pablo Jimenez'!S3</f>
        <v>0</v>
      </c>
      <c r="H51" s="63" t="str">
        <f>+'Emilio Abud'!J9</f>
        <v>Emilio Abud</v>
      </c>
      <c r="I51" s="18">
        <f>+'Emilio Abud'!K9</f>
        <v>15</v>
      </c>
      <c r="J51" s="18">
        <f>+'Emilio Abud'!L9</f>
        <v>15</v>
      </c>
      <c r="K51" s="18">
        <f>+'Emilio Abud'!M9</f>
        <v>0</v>
      </c>
      <c r="L51" s="50" t="str">
        <f>+'Emilio Abud'!N9</f>
        <v>G</v>
      </c>
    </row>
    <row r="52" spans="3:12" ht="15">
      <c r="C52" s="64" t="str">
        <f>+'Pablo Jimenez'!O4</f>
        <v>Ricardo Borquez</v>
      </c>
      <c r="D52" s="18">
        <f>+'Pablo Jimenez'!P4</f>
        <v>13</v>
      </c>
      <c r="E52" s="18">
        <f>+'Pablo Jimenez'!Q4</f>
        <v>15</v>
      </c>
      <c r="F52" s="18">
        <f>+'Pablo Jimenez'!R4</f>
        <v>6</v>
      </c>
      <c r="G52" s="50" t="str">
        <f>+'Pablo Jimenez'!S4</f>
        <v>G</v>
      </c>
      <c r="H52" s="64" t="str">
        <f>+'Emilio Abud'!J10</f>
        <v>Jorge Portus</v>
      </c>
      <c r="I52" s="18">
        <f>+'Emilio Abud'!K10</f>
        <v>8</v>
      </c>
      <c r="J52" s="18">
        <f>+'Emilio Abud'!L10</f>
        <v>8</v>
      </c>
      <c r="K52" s="18">
        <f>+'Emilio Abud'!M10</f>
        <v>0</v>
      </c>
      <c r="L52" s="50">
        <f>+'Emilio Abud'!N10</f>
        <v>0</v>
      </c>
    </row>
    <row r="53" spans="3:12" ht="15">
      <c r="C53" s="17"/>
      <c r="D53" s="19"/>
      <c r="E53" s="19"/>
      <c r="F53" s="19"/>
      <c r="G53" s="29"/>
      <c r="H53" s="17"/>
      <c r="I53" s="19"/>
      <c r="J53" s="19"/>
      <c r="K53" s="19"/>
      <c r="L53" s="29"/>
    </row>
    <row r="54" spans="3:12" ht="15.75" thickBot="1">
      <c r="C54" s="65">
        <f>+'Pablo Jimenez'!O6</f>
        <v>0.8680555555555555</v>
      </c>
      <c r="D54" s="21"/>
      <c r="E54" s="21"/>
      <c r="F54" s="21"/>
      <c r="G54" s="30"/>
      <c r="H54" s="65">
        <f>+'Emilio Abud'!J12</f>
        <v>0.8125</v>
      </c>
      <c r="I54" s="21"/>
      <c r="J54" s="21"/>
      <c r="K54" s="21"/>
      <c r="L54" s="30"/>
    </row>
    <row r="55" ht="15.75" thickBot="1"/>
    <row r="56" spans="3:12" ht="15.75" thickBot="1">
      <c r="C56" s="63" t="str">
        <f>+'Rafael Guerra'!J8</f>
        <v>Fecha: 20/10/2014</v>
      </c>
      <c r="D56" s="16" t="s">
        <v>0</v>
      </c>
      <c r="E56" s="16" t="s">
        <v>1</v>
      </c>
      <c r="F56" s="16" t="s">
        <v>2</v>
      </c>
      <c r="G56" s="45" t="s">
        <v>22</v>
      </c>
      <c r="H56" s="63" t="str">
        <f>+'Ricardo Borquez'!J8</f>
        <v>Fecha: 23/10/2014</v>
      </c>
      <c r="I56" s="16" t="s">
        <v>0</v>
      </c>
      <c r="J56" s="16" t="s">
        <v>1</v>
      </c>
      <c r="K56" s="16" t="s">
        <v>2</v>
      </c>
      <c r="L56" s="45" t="s">
        <v>22</v>
      </c>
    </row>
    <row r="57" spans="3:12" ht="15">
      <c r="C57" s="63" t="str">
        <f>+'Rafael Guerra'!J9</f>
        <v>Rafael Guerra</v>
      </c>
      <c r="D57" s="18">
        <f>+'Rafael Guerra'!K9</f>
        <v>2</v>
      </c>
      <c r="E57" s="18">
        <f>+'Rafael Guerra'!L9</f>
        <v>2</v>
      </c>
      <c r="F57" s="18">
        <f>+'Rafael Guerra'!M9</f>
        <v>0</v>
      </c>
      <c r="G57" s="18">
        <f>+'Rafael Guerra'!N9</f>
        <v>0</v>
      </c>
      <c r="H57" s="63" t="str">
        <f>+'Ricardo Borquez'!J9</f>
        <v>Ricardo Borquez</v>
      </c>
      <c r="I57" s="18">
        <f>+'Ricardo Borquez'!K9</f>
        <v>0</v>
      </c>
      <c r="J57" s="18">
        <f>+'Ricardo Borquez'!L9</f>
        <v>12</v>
      </c>
      <c r="K57" s="18">
        <f>+'Ricardo Borquez'!M9</f>
        <v>0</v>
      </c>
      <c r="L57" s="51">
        <f>+'Ricardo Borquez'!N9</f>
        <v>0</v>
      </c>
    </row>
    <row r="58" spans="3:12" ht="15">
      <c r="C58" s="64" t="str">
        <f>+'Rafael Guerra'!J10</f>
        <v>Javier Zamorano</v>
      </c>
      <c r="D58" s="18">
        <f>+'Rafael Guerra'!K10</f>
        <v>15</v>
      </c>
      <c r="E58" s="18">
        <f>+'Rafael Guerra'!L10</f>
        <v>15</v>
      </c>
      <c r="F58" s="18">
        <f>+'Rafael Guerra'!M10</f>
        <v>0</v>
      </c>
      <c r="G58" s="18" t="str">
        <f>+'Rafael Guerra'!N10</f>
        <v>G</v>
      </c>
      <c r="H58" s="64" t="str">
        <f>+'Ricardo Borquez'!J10</f>
        <v>Sergio Rojas</v>
      </c>
      <c r="I58" s="18">
        <f>+'Ricardo Borquez'!K10</f>
        <v>15</v>
      </c>
      <c r="J58" s="18">
        <f>+'Ricardo Borquez'!L10</f>
        <v>15</v>
      </c>
      <c r="K58" s="18">
        <f>+'Ricardo Borquez'!M10</f>
        <v>0</v>
      </c>
      <c r="L58" s="50" t="str">
        <f>+'Ricardo Borquez'!N10</f>
        <v>G</v>
      </c>
    </row>
    <row r="59" spans="3:12" ht="15">
      <c r="C59" s="17"/>
      <c r="D59" s="19"/>
      <c r="E59" s="19"/>
      <c r="F59" s="19"/>
      <c r="G59" s="29"/>
      <c r="H59" s="17"/>
      <c r="I59" s="19"/>
      <c r="J59" s="19"/>
      <c r="K59" s="19"/>
      <c r="L59" s="29"/>
    </row>
    <row r="60" spans="3:12" ht="15.75" thickBot="1">
      <c r="C60" s="65">
        <f>+'Rafael Guerra'!J12</f>
        <v>0.8402777777777778</v>
      </c>
      <c r="D60" s="21"/>
      <c r="E60" s="21"/>
      <c r="F60" s="21"/>
      <c r="G60" s="30"/>
      <c r="H60" s="65">
        <f>+'Ricardo Borquez'!J12</f>
        <v>0.8402777777777778</v>
      </c>
      <c r="I60" s="21"/>
      <c r="J60" s="21"/>
      <c r="K60" s="21"/>
      <c r="L60" s="30"/>
    </row>
    <row r="61" ht="15.75" thickBot="1">
      <c r="L61" s="49"/>
    </row>
    <row r="62" spans="3:12" ht="15.75" thickBot="1">
      <c r="C62" s="63" t="str">
        <f>+'Jorge Saa'!J8</f>
        <v>Fecha: 21/10/2014</v>
      </c>
      <c r="D62" s="16" t="s">
        <v>0</v>
      </c>
      <c r="E62" s="16" t="s">
        <v>1</v>
      </c>
      <c r="F62" s="16" t="s">
        <v>2</v>
      </c>
      <c r="G62" s="44" t="s">
        <v>22</v>
      </c>
      <c r="H62" s="68" t="str">
        <f>+'Jorge Villalobos'!J2</f>
        <v>Fecha: 23/10/2014</v>
      </c>
      <c r="I62" s="69" t="s">
        <v>0</v>
      </c>
      <c r="J62" s="69" t="s">
        <v>1</v>
      </c>
      <c r="K62" s="69" t="s">
        <v>2</v>
      </c>
      <c r="L62" s="70" t="s">
        <v>22</v>
      </c>
    </row>
    <row r="63" spans="3:12" ht="15">
      <c r="C63" s="63" t="str">
        <f>+'Jorge Saa'!J9</f>
        <v>Jorge Saa</v>
      </c>
      <c r="D63" s="66">
        <f>+'Jorge Saa'!K9</f>
        <v>15</v>
      </c>
      <c r="E63" s="66">
        <f>+'Jorge Saa'!L9</f>
        <v>15</v>
      </c>
      <c r="F63" s="66">
        <f>+'Jorge Saa'!M9</f>
        <v>0</v>
      </c>
      <c r="G63" s="51" t="str">
        <f>+'Jorge Saa'!N9</f>
        <v>G</v>
      </c>
      <c r="H63" s="71" t="str">
        <f>+'Jorge Villalobos'!J3</f>
        <v>Jorge Villalobos</v>
      </c>
      <c r="I63" s="72">
        <f>+'Jorge Villalobos'!K3</f>
        <v>15</v>
      </c>
      <c r="J63" s="72">
        <f>+'Jorge Villalobos'!L3</f>
        <v>15</v>
      </c>
      <c r="K63" s="72">
        <f>+'Jorge Villalobos'!M3</f>
        <v>0</v>
      </c>
      <c r="L63" s="73" t="str">
        <f>+'Jorge Villalobos'!N3</f>
        <v>G</v>
      </c>
    </row>
    <row r="64" spans="3:12" ht="15">
      <c r="C64" s="64" t="str">
        <f>+'Jorge Saa'!J10</f>
        <v>Javier Zamorano</v>
      </c>
      <c r="D64" s="18">
        <f>+'Jorge Saa'!K10</f>
        <v>12</v>
      </c>
      <c r="E64" s="18">
        <f>+'Jorge Saa'!L10</f>
        <v>9</v>
      </c>
      <c r="F64" s="18">
        <f>+'Jorge Saa'!M10</f>
        <v>0</v>
      </c>
      <c r="G64" s="18">
        <f>+'Jorge Saa'!N10</f>
        <v>0</v>
      </c>
      <c r="H64" s="71" t="str">
        <f>+'Jorge Villalobos'!J4</f>
        <v>Raul Luna</v>
      </c>
      <c r="I64" s="74">
        <f>+'Jorge Villalobos'!K4</f>
        <v>11</v>
      </c>
      <c r="J64" s="74">
        <f>+'Jorge Villalobos'!L4</f>
        <v>7</v>
      </c>
      <c r="K64" s="74">
        <f>+'Jorge Villalobos'!M4</f>
        <v>0</v>
      </c>
      <c r="L64" s="75">
        <f>+'Jorge Villalobos'!N4</f>
        <v>0</v>
      </c>
    </row>
    <row r="65" spans="3:12" ht="15">
      <c r="C65" s="17"/>
      <c r="D65" s="19"/>
      <c r="E65" s="19"/>
      <c r="F65" s="19"/>
      <c r="G65" s="19"/>
      <c r="H65" s="76"/>
      <c r="I65" s="77"/>
      <c r="J65" s="77"/>
      <c r="K65" s="77"/>
      <c r="L65" s="78"/>
    </row>
    <row r="66" spans="3:12" ht="15.75" thickBot="1">
      <c r="C66" s="65">
        <f>+'Jorge Saa'!J12</f>
        <v>0.8958333333333334</v>
      </c>
      <c r="D66" s="21"/>
      <c r="E66" s="21"/>
      <c r="F66" s="21"/>
      <c r="G66" s="21"/>
      <c r="H66" s="79">
        <f>+'Jorge Villalobos'!J6</f>
        <v>0.8680555555555555</v>
      </c>
      <c r="I66" s="80"/>
      <c r="J66" s="80"/>
      <c r="K66" s="80"/>
      <c r="L66" s="81"/>
    </row>
    <row r="67" ht="15.75" thickBot="1">
      <c r="L67" s="49"/>
    </row>
    <row r="68" spans="3:12" ht="15.75" thickBot="1">
      <c r="C68" s="67" t="str">
        <f>+'Sergio Rojas'!J2</f>
        <v>Fecha: 25/10/2014</v>
      </c>
      <c r="D68" s="16" t="s">
        <v>0</v>
      </c>
      <c r="E68" s="16" t="s">
        <v>1</v>
      </c>
      <c r="F68" s="16" t="s">
        <v>2</v>
      </c>
      <c r="G68" s="45" t="s">
        <v>22</v>
      </c>
      <c r="H68" s="63" t="str">
        <f>+'Ricardo Zuñiga'!J8</f>
        <v>Fecha: 23/10/2014</v>
      </c>
      <c r="I68" s="16" t="s">
        <v>0</v>
      </c>
      <c r="J68" s="16" t="s">
        <v>1</v>
      </c>
      <c r="K68" s="16" t="s">
        <v>2</v>
      </c>
      <c r="L68" s="45" t="s">
        <v>22</v>
      </c>
    </row>
    <row r="69" spans="3:12" ht="15">
      <c r="C69" s="64" t="str">
        <f>+'Sergio Rojas'!J3</f>
        <v>Sergio Rojas</v>
      </c>
      <c r="D69" s="18">
        <f>+'Sergio Rojas'!K3</f>
        <v>15</v>
      </c>
      <c r="E69" s="18">
        <f>+'Sergio Rojas'!L3</f>
        <v>15</v>
      </c>
      <c r="F69" s="18">
        <f>+'Sergio Rojas'!M3</f>
        <v>0</v>
      </c>
      <c r="G69" s="18" t="str">
        <f>+'Sergio Rojas'!N3</f>
        <v>G</v>
      </c>
      <c r="H69" s="63" t="str">
        <f>+'Ricardo Zuñiga'!J9</f>
        <v>Ricardo Zuñiga</v>
      </c>
      <c r="I69" s="66">
        <f>+'Ricardo Zuñiga'!K9</f>
        <v>15</v>
      </c>
      <c r="J69" s="66">
        <f>+'Ricardo Zuñiga'!L9</f>
        <v>15</v>
      </c>
      <c r="K69" s="66">
        <f>+'Ricardo Zuñiga'!M9</f>
        <v>0</v>
      </c>
      <c r="L69" s="51" t="str">
        <f>+'Ricardo Zuñiga'!N9</f>
        <v>G</v>
      </c>
    </row>
    <row r="70" spans="3:12" ht="15">
      <c r="C70" s="64" t="str">
        <f>+'Sergio Rojas'!J4</f>
        <v>Alejandro Echeverria</v>
      </c>
      <c r="D70" s="18">
        <f>+'Sergio Rojas'!K4</f>
        <v>5</v>
      </c>
      <c r="E70" s="18">
        <f>+'Sergio Rojas'!L4</f>
        <v>3</v>
      </c>
      <c r="F70" s="18">
        <f>+'Sergio Rojas'!M4</f>
        <v>0</v>
      </c>
      <c r="G70" s="18">
        <f>+'Sergio Rojas'!N4</f>
        <v>0</v>
      </c>
      <c r="H70" s="64" t="str">
        <f>+'Ricardo Zuñiga'!J10</f>
        <v>Jorge Portus</v>
      </c>
      <c r="I70" s="18">
        <f>+'Ricardo Zuñiga'!K10</f>
        <v>8</v>
      </c>
      <c r="J70" s="18">
        <f>+'Ricardo Zuñiga'!L10</f>
        <v>8</v>
      </c>
      <c r="K70" s="18">
        <f>+'Ricardo Zuñiga'!M10</f>
        <v>0</v>
      </c>
      <c r="L70" s="50">
        <f>+'Ricardo Zuñiga'!N10</f>
        <v>0</v>
      </c>
    </row>
    <row r="71" spans="3:12" ht="15">
      <c r="C71" s="17"/>
      <c r="D71" s="19"/>
      <c r="E71" s="19"/>
      <c r="F71" s="19"/>
      <c r="G71" s="29"/>
      <c r="H71" s="17"/>
      <c r="I71" s="19"/>
      <c r="J71" s="19"/>
      <c r="K71" s="19"/>
      <c r="L71" s="29"/>
    </row>
    <row r="72" spans="3:12" ht="15.75" thickBot="1">
      <c r="C72" s="65">
        <f>+'Sergio Rojas'!J6</f>
        <v>0.4236111111111111</v>
      </c>
      <c r="D72" s="21"/>
      <c r="E72" s="21"/>
      <c r="F72" s="21"/>
      <c r="G72" s="30"/>
      <c r="H72" s="65">
        <f>+'Ricardo Zuñiga'!J12</f>
        <v>0.8402777777777778</v>
      </c>
      <c r="I72" s="21"/>
      <c r="J72" s="21"/>
      <c r="K72" s="21"/>
      <c r="L72" s="30"/>
    </row>
    <row r="73" ht="15.75" thickBot="1">
      <c r="L73" s="49"/>
    </row>
    <row r="74" spans="3:12" ht="15.75" thickBot="1">
      <c r="C74" s="63" t="str">
        <f>+'Jorge Saa'!O2</f>
        <v>Fecha: 25/10/2014</v>
      </c>
      <c r="D74" s="16" t="s">
        <v>0</v>
      </c>
      <c r="E74" s="16" t="s">
        <v>1</v>
      </c>
      <c r="F74" s="16" t="s">
        <v>2</v>
      </c>
      <c r="G74" s="45" t="s">
        <v>22</v>
      </c>
      <c r="H74" s="63" t="str">
        <f>+'Alejandro Echeverria'!O2</f>
        <v>Fecha: 20/10/2014</v>
      </c>
      <c r="I74" s="16" t="s">
        <v>0</v>
      </c>
      <c r="J74" s="16" t="s">
        <v>1</v>
      </c>
      <c r="K74" s="16" t="s">
        <v>2</v>
      </c>
      <c r="L74" s="45" t="s">
        <v>22</v>
      </c>
    </row>
    <row r="75" spans="3:12" ht="15">
      <c r="C75" s="63" t="str">
        <f>+'Jorge Saa'!O3</f>
        <v>Jorge Saa</v>
      </c>
      <c r="D75" s="18">
        <f>+'Jorge Saa'!P3</f>
        <v>15</v>
      </c>
      <c r="E75" s="18">
        <f>+'Jorge Saa'!Q3</f>
        <v>13</v>
      </c>
      <c r="F75" s="18">
        <f>+'Jorge Saa'!R3</f>
        <v>0</v>
      </c>
      <c r="G75" s="18" t="str">
        <f>+'Jorge Saa'!S3</f>
        <v>G</v>
      </c>
      <c r="H75" s="63" t="str">
        <f>+'Alejandro Echeverria'!O3</f>
        <v>Alejandro Echeverria</v>
      </c>
      <c r="I75" s="66">
        <f>+'Alejandro Echeverria'!P3</f>
        <v>15</v>
      </c>
      <c r="J75" s="66">
        <f>+'Alejandro Echeverria'!Q3</f>
        <v>15</v>
      </c>
      <c r="K75" s="66">
        <f>+'Alejandro Echeverria'!R3</f>
        <v>0</v>
      </c>
      <c r="L75" s="51" t="str">
        <f>+'Alejandro Echeverria'!S3</f>
        <v>G</v>
      </c>
    </row>
    <row r="76" spans="3:12" ht="15">
      <c r="C76" s="64" t="str">
        <f>+'Jorge Saa'!O4</f>
        <v>Erich Ramos</v>
      </c>
      <c r="D76" s="18">
        <f>+'Jorge Saa'!P4</f>
        <v>11</v>
      </c>
      <c r="E76" s="18">
        <f>+'Jorge Saa'!Q4</f>
        <v>15</v>
      </c>
      <c r="F76" s="18">
        <f>+'Jorge Saa'!R4</f>
        <v>0</v>
      </c>
      <c r="G76" s="18">
        <f>+'Jorge Saa'!S4</f>
        <v>0</v>
      </c>
      <c r="H76" s="64" t="str">
        <f>+'Alejandro Echeverria'!O4</f>
        <v>Ricardo Borquez</v>
      </c>
      <c r="I76" s="18">
        <f>+'Alejandro Echeverria'!P4</f>
        <v>10</v>
      </c>
      <c r="J76" s="18">
        <f>+'Alejandro Echeverria'!Q4</f>
        <v>4</v>
      </c>
      <c r="K76" s="18">
        <f>+'Alejandro Echeverria'!R4</f>
        <v>0</v>
      </c>
      <c r="L76" s="50">
        <f>+'Alejandro Echeverria'!S4</f>
        <v>0</v>
      </c>
    </row>
    <row r="77" spans="3:12" ht="15">
      <c r="C77" s="17"/>
      <c r="D77" s="19"/>
      <c r="E77" s="19"/>
      <c r="F77" s="19"/>
      <c r="G77" s="29"/>
      <c r="H77" s="17"/>
      <c r="I77" s="19"/>
      <c r="J77" s="19"/>
      <c r="K77" s="19"/>
      <c r="L77" s="29"/>
    </row>
    <row r="78" spans="3:12" ht="15.75" thickBot="1">
      <c r="C78" s="65">
        <f>+'Jorge Saa'!O6</f>
        <v>0.3958333333333333</v>
      </c>
      <c r="D78" s="21"/>
      <c r="E78" s="21"/>
      <c r="F78" s="21"/>
      <c r="G78" s="30"/>
      <c r="H78" s="65">
        <f>+'Alejandro Echeverria'!O6</f>
        <v>0.8958333333333334</v>
      </c>
      <c r="I78" s="21"/>
      <c r="J78" s="21"/>
      <c r="K78" s="21"/>
      <c r="L78" s="30"/>
    </row>
    <row r="79" spans="12:13" ht="15.75" thickBot="1">
      <c r="L79" s="49"/>
      <c r="M79" t="s">
        <v>28</v>
      </c>
    </row>
    <row r="80" spans="3:12" ht="15.75" thickBot="1">
      <c r="C80" s="63" t="str">
        <f>+'Waldo Aracena'!J8</f>
        <v>Fecha: 25/10/2014</v>
      </c>
      <c r="D80" s="16" t="s">
        <v>0</v>
      </c>
      <c r="E80" s="16" t="s">
        <v>1</v>
      </c>
      <c r="F80" s="16" t="s">
        <v>2</v>
      </c>
      <c r="G80" s="45" t="s">
        <v>22</v>
      </c>
      <c r="H80" s="63" t="str">
        <f>+'Emilio Abud'!O2</f>
        <v>Fecha: 23/10/2014</v>
      </c>
      <c r="I80" s="16" t="s">
        <v>0</v>
      </c>
      <c r="J80" s="16" t="s">
        <v>1</v>
      </c>
      <c r="K80" s="16" t="s">
        <v>2</v>
      </c>
      <c r="L80" s="45" t="s">
        <v>22</v>
      </c>
    </row>
    <row r="81" spans="3:12" ht="15">
      <c r="C81" s="63" t="str">
        <f>+'Waldo Aracena'!J9</f>
        <v>Waldo Aracena</v>
      </c>
      <c r="D81" s="66">
        <f>+'Waldo Aracena'!K9</f>
        <v>15</v>
      </c>
      <c r="E81" s="66">
        <f>+'Waldo Aracena'!L9</f>
        <v>14</v>
      </c>
      <c r="F81" s="66">
        <f>+'Waldo Aracena'!M9</f>
        <v>0</v>
      </c>
      <c r="G81" s="51" t="str">
        <f>+'Waldo Aracena'!N9</f>
        <v>G</v>
      </c>
      <c r="H81" s="63" t="str">
        <f>+'Emilio Abud'!O3</f>
        <v>Emilio Abud</v>
      </c>
      <c r="I81" s="66">
        <f>+'Emilio Abud'!P3</f>
        <v>15</v>
      </c>
      <c r="J81" s="66">
        <f>+'Emilio Abud'!Q3</f>
        <v>15</v>
      </c>
      <c r="K81" s="66">
        <f>+'Emilio Abud'!R3</f>
        <v>0</v>
      </c>
      <c r="L81" s="51" t="str">
        <f>+'Emilio Abud'!S3</f>
        <v>G</v>
      </c>
    </row>
    <row r="82" spans="3:12" ht="15">
      <c r="C82" s="64" t="str">
        <f>+'Waldo Aracena'!J10</f>
        <v>Jorge Villalobos</v>
      </c>
      <c r="D82" s="18">
        <f>+'Waldo Aracena'!K10</f>
        <v>7</v>
      </c>
      <c r="E82" s="18">
        <f>+'Waldo Aracena'!L10</f>
        <v>14</v>
      </c>
      <c r="F82" s="18">
        <f>+'Waldo Aracena'!M10</f>
        <v>0</v>
      </c>
      <c r="G82" s="18">
        <f>+'Waldo Aracena'!N10</f>
        <v>0</v>
      </c>
      <c r="H82" s="64" t="str">
        <f>+'Emilio Abud'!O4</f>
        <v>Giancarlo Canepa</v>
      </c>
      <c r="I82" s="18">
        <f>+'Emilio Abud'!P4</f>
        <v>3</v>
      </c>
      <c r="J82" s="18">
        <f>+'Emilio Abud'!Q4</f>
        <v>9</v>
      </c>
      <c r="K82" s="18">
        <f>+'Emilio Abud'!R4</f>
        <v>0</v>
      </c>
      <c r="L82" s="50">
        <f>+'Emilio Abud'!S4</f>
        <v>0</v>
      </c>
    </row>
    <row r="83" spans="3:12" ht="15">
      <c r="C83" s="17"/>
      <c r="D83" s="19"/>
      <c r="E83" s="19" t="s">
        <v>28</v>
      </c>
      <c r="F83" s="19"/>
      <c r="G83" s="29"/>
      <c r="H83" s="17"/>
      <c r="I83" s="19"/>
      <c r="J83" s="19"/>
      <c r="K83" s="19"/>
      <c r="L83" s="29"/>
    </row>
    <row r="84" spans="3:12" ht="15.75" thickBot="1">
      <c r="C84" s="65">
        <f>+'Waldo Aracena'!J12</f>
        <v>0.4791666666666667</v>
      </c>
      <c r="D84" s="21"/>
      <c r="E84" s="21"/>
      <c r="F84" s="21"/>
      <c r="G84" s="30"/>
      <c r="H84" s="65">
        <f>+'Emilio Abud'!O6</f>
        <v>0.8125</v>
      </c>
      <c r="I84" s="21"/>
      <c r="J84" s="21"/>
      <c r="K84" s="21"/>
      <c r="L84" s="30"/>
    </row>
    <row r="85" ht="15.75" thickBot="1">
      <c r="L85" s="49"/>
    </row>
    <row r="86" spans="3:12" ht="15.75" thickBot="1">
      <c r="C86" s="63" t="str">
        <f>+'Erich Ramos'!J8</f>
        <v>Fecha: 24/10/2014</v>
      </c>
      <c r="D86" s="16" t="s">
        <v>0</v>
      </c>
      <c r="E86" s="16" t="s">
        <v>1</v>
      </c>
      <c r="F86" s="16" t="s">
        <v>2</v>
      </c>
      <c r="G86" s="44" t="s">
        <v>22</v>
      </c>
      <c r="H86" s="67" t="str">
        <f>+'Ernesto Vilches'!J8</f>
        <v>Fecha: 22/10/2014</v>
      </c>
      <c r="I86" s="16" t="s">
        <v>0</v>
      </c>
      <c r="J86" s="16" t="s">
        <v>1</v>
      </c>
      <c r="K86" s="16" t="s">
        <v>2</v>
      </c>
      <c r="L86" s="45" t="s">
        <v>22</v>
      </c>
    </row>
    <row r="87" spans="3:12" ht="15">
      <c r="C87" s="63" t="str">
        <f>+'Erich Ramos'!J9</f>
        <v>Erich Ramos</v>
      </c>
      <c r="D87" s="66">
        <f>+'Erich Ramos'!K9</f>
        <v>15</v>
      </c>
      <c r="E87" s="66">
        <f>+'Erich Ramos'!L9</f>
        <v>15</v>
      </c>
      <c r="F87" s="66">
        <f>+'Erich Ramos'!M9</f>
        <v>0</v>
      </c>
      <c r="G87" s="51" t="str">
        <f>+'Erich Ramos'!N9</f>
        <v>G</v>
      </c>
      <c r="H87" s="63" t="str">
        <f>+'Ernesto Vilches'!J9</f>
        <v>Ernesto Vilches</v>
      </c>
      <c r="I87" s="18">
        <f>+'Ernesto Vilches'!K9</f>
        <v>15</v>
      </c>
      <c r="J87" s="18">
        <f>+'Ernesto Vilches'!L9</f>
        <v>15</v>
      </c>
      <c r="K87" s="18">
        <f>+'Ernesto Vilches'!M9</f>
        <v>0</v>
      </c>
      <c r="L87" s="51" t="str">
        <f>+'Ernesto Vilches'!N9</f>
        <v>G</v>
      </c>
    </row>
    <row r="88" spans="3:12" ht="15">
      <c r="C88" s="64" t="str">
        <f>+'Erich Ramos'!J10</f>
        <v>Javier Zamorano</v>
      </c>
      <c r="D88" s="18">
        <f>+'Erich Ramos'!K10</f>
        <v>3</v>
      </c>
      <c r="E88" s="18">
        <f>+'Erich Ramos'!L10</f>
        <v>3</v>
      </c>
      <c r="F88" s="18">
        <f>+'Erich Ramos'!M10</f>
        <v>0</v>
      </c>
      <c r="G88" s="50">
        <f>+'Erich Ramos'!N10</f>
        <v>0</v>
      </c>
      <c r="H88" s="64" t="str">
        <f>+'Ernesto Vilches'!J10</f>
        <v>Jorge Villalobos</v>
      </c>
      <c r="I88" s="18">
        <f>+'Ernesto Vilches'!K10</f>
        <v>4</v>
      </c>
      <c r="J88" s="18">
        <f>+'Ernesto Vilches'!L10</f>
        <v>3</v>
      </c>
      <c r="K88" s="18">
        <f>+'Ernesto Vilches'!M10</f>
        <v>0</v>
      </c>
      <c r="L88" s="50">
        <f>+'Ernesto Vilches'!N10</f>
        <v>0</v>
      </c>
    </row>
    <row r="89" spans="3:12" ht="15">
      <c r="C89" s="17"/>
      <c r="D89" s="19"/>
      <c r="E89" s="19"/>
      <c r="F89" s="19"/>
      <c r="G89" s="19"/>
      <c r="H89" s="17"/>
      <c r="I89" s="19"/>
      <c r="J89" s="19"/>
      <c r="K89" s="19"/>
      <c r="L89" s="29"/>
    </row>
    <row r="90" spans="3:12" ht="15.75" thickBot="1">
      <c r="C90" s="65">
        <f>+'Erich Ramos'!J12</f>
        <v>0.8680555555555555</v>
      </c>
      <c r="D90" s="21"/>
      <c r="E90" s="21"/>
      <c r="F90" s="21"/>
      <c r="G90" s="21"/>
      <c r="H90" s="65">
        <f>+'Ernesto Vilches'!J12</f>
        <v>0.8125</v>
      </c>
      <c r="I90" s="21"/>
      <c r="J90" s="21"/>
      <c r="K90" s="21"/>
      <c r="L90" s="30"/>
    </row>
  </sheetData>
  <sheetProtection/>
  <mergeCells count="6">
    <mergeCell ref="C4:G4"/>
    <mergeCell ref="H4:L4"/>
    <mergeCell ref="C10:G10"/>
    <mergeCell ref="H10:L10"/>
    <mergeCell ref="C19:G19"/>
    <mergeCell ref="H19:L19"/>
  </mergeCells>
  <printOptions/>
  <pageMargins left="0.7086614173228347" right="0.7086614173228347" top="0.7480314960629921" bottom="0.35433070866141736" header="0.31496062992125984" footer="0.31496062992125984"/>
  <pageSetup fitToHeight="2"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9" sqref="B9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10" t="s">
        <v>36</v>
      </c>
      <c r="B2" s="2">
        <f>+'Raul Luna'!B2</f>
        <v>3</v>
      </c>
      <c r="C2" s="2">
        <f>+'Raul Luna'!C2</f>
        <v>0</v>
      </c>
      <c r="D2" s="2">
        <f>+'Raul Luna'!D2</f>
        <v>0</v>
      </c>
      <c r="E2" s="2">
        <f>+'Raul Luna'!E2</f>
        <v>36</v>
      </c>
      <c r="F2" s="2">
        <f>+'Raul Luna'!F2</f>
        <v>90</v>
      </c>
      <c r="G2" s="2">
        <f>+'Raul Luna'!G2</f>
        <v>-54</v>
      </c>
      <c r="H2" s="47">
        <v>1</v>
      </c>
      <c r="J2" s="15" t="s">
        <v>46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44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t="s">
        <v>39</v>
      </c>
      <c r="B3" s="11">
        <f>+'Ernesto Vilches'!B3</f>
        <v>3</v>
      </c>
      <c r="C3" s="11">
        <f>+'Ernesto Vilches'!C3</f>
        <v>2</v>
      </c>
      <c r="D3" s="11">
        <f>+'Ernesto Vilches'!D3</f>
        <v>0</v>
      </c>
      <c r="E3" s="11">
        <f>+'Ernesto Vilches'!E3</f>
        <v>81</v>
      </c>
      <c r="F3" s="11">
        <f>+'Ernesto Vilches'!F3</f>
        <v>38</v>
      </c>
      <c r="G3" s="11">
        <f>+'Ernesto Vilches'!G3</f>
        <v>43</v>
      </c>
      <c r="H3" s="11">
        <v>1</v>
      </c>
      <c r="J3" s="17" t="str">
        <f>+A8</f>
        <v>Giancarlo Canepa</v>
      </c>
      <c r="K3" s="18">
        <v>3</v>
      </c>
      <c r="L3" s="18">
        <v>9</v>
      </c>
      <c r="M3" s="18"/>
      <c r="N3" s="19"/>
      <c r="O3" s="17" t="str">
        <f>+J3</f>
        <v>Giancarlo Canepa</v>
      </c>
      <c r="P3" s="18">
        <v>14</v>
      </c>
      <c r="Q3" s="18">
        <v>14</v>
      </c>
      <c r="R3" s="18"/>
      <c r="S3" s="29" t="s">
        <v>51</v>
      </c>
    </row>
    <row r="4" spans="1:19" ht="15">
      <c r="A4" t="s">
        <v>16</v>
      </c>
      <c r="B4" s="11">
        <f>+'Waldo Aracena'!B4</f>
        <v>3</v>
      </c>
      <c r="C4" s="11">
        <f>+'Waldo Aracena'!C4</f>
        <v>3</v>
      </c>
      <c r="D4" s="11">
        <f>+'Waldo Aracena'!D4</f>
        <v>0</v>
      </c>
      <c r="E4" s="11">
        <f>+'Waldo Aracena'!E4</f>
        <v>86</v>
      </c>
      <c r="F4" s="11">
        <f>+'Waldo Aracena'!F4</f>
        <v>56</v>
      </c>
      <c r="G4" s="11">
        <f>+'Waldo Aracena'!G4</f>
        <v>30</v>
      </c>
      <c r="H4" s="11">
        <v>1</v>
      </c>
      <c r="J4" s="17" t="str">
        <f>+A6</f>
        <v>Emilio Abud</v>
      </c>
      <c r="K4" s="18">
        <v>15</v>
      </c>
      <c r="L4" s="18">
        <v>15</v>
      </c>
      <c r="M4" s="18"/>
      <c r="N4" s="19" t="s">
        <v>51</v>
      </c>
      <c r="O4" s="17" t="str">
        <f>+A7</f>
        <v>Ricardo Zuñiga</v>
      </c>
      <c r="P4" s="18">
        <v>15</v>
      </c>
      <c r="Q4" s="18">
        <v>10</v>
      </c>
      <c r="R4" s="18"/>
      <c r="S4" s="29"/>
    </row>
    <row r="5" spans="1:19" ht="15">
      <c r="A5" t="s">
        <v>33</v>
      </c>
      <c r="B5" s="11">
        <f>+'Jorge Villalobos'!B5</f>
        <v>3</v>
      </c>
      <c r="C5" s="11">
        <f>+'Jorge Villalobos'!C5</f>
        <v>1</v>
      </c>
      <c r="D5" s="11">
        <f>+'Jorge Villalobos'!D5</f>
        <v>0</v>
      </c>
      <c r="E5" s="11">
        <f>+'Jorge Villalobos'!E5</f>
        <v>58</v>
      </c>
      <c r="F5" s="11">
        <f>+'Jorge Villalobos'!F5</f>
        <v>77</v>
      </c>
      <c r="G5" s="11">
        <f>+'Jorge Villalobos'!G5</f>
        <v>-19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29</v>
      </c>
      <c r="B6" s="11">
        <f>+'Emilio Abud'!B6</f>
        <v>3</v>
      </c>
      <c r="C6" s="11">
        <f>+'Emilio Abud'!C6</f>
        <v>3</v>
      </c>
      <c r="D6" s="11">
        <f>+'Emilio Abud'!D6</f>
        <v>0</v>
      </c>
      <c r="E6" s="11">
        <f>+'Emilio Abud'!E6</f>
        <v>90</v>
      </c>
      <c r="F6" s="11">
        <f>+'Emilio Abud'!F6</f>
        <v>44</v>
      </c>
      <c r="G6" s="11">
        <f>+'Emilio Abud'!G6</f>
        <v>46</v>
      </c>
      <c r="H6" s="11">
        <v>2</v>
      </c>
      <c r="J6" s="48">
        <v>0.8125</v>
      </c>
      <c r="K6" s="21"/>
      <c r="L6" s="21"/>
      <c r="M6" s="21"/>
      <c r="N6" s="21"/>
      <c r="O6" s="48">
        <v>0.8680555555555555</v>
      </c>
      <c r="P6" s="21"/>
      <c r="Q6" s="21"/>
      <c r="R6" s="21"/>
      <c r="S6" s="30"/>
    </row>
    <row r="7" spans="1:19" ht="15.75" thickBot="1">
      <c r="A7" t="s">
        <v>40</v>
      </c>
      <c r="B7" s="11">
        <f>+'Ricardo Zuñiga'!B7</f>
        <v>3</v>
      </c>
      <c r="C7" s="11">
        <f>+'Ricardo Zuñiga'!C7</f>
        <v>1</v>
      </c>
      <c r="D7" s="11">
        <f>+'Ricardo Zuñiga'!D7</f>
        <v>0</v>
      </c>
      <c r="E7" s="11">
        <f>+'Ricardo Zuñiga'!E7</f>
        <v>71</v>
      </c>
      <c r="F7" s="11">
        <f>+'Ricardo Zuñiga'!F7</f>
        <v>74</v>
      </c>
      <c r="G7" s="11">
        <f>+'Ricardo Zuñiga'!G7</f>
        <v>-3</v>
      </c>
      <c r="H7" s="11">
        <v>2</v>
      </c>
      <c r="S7" s="7"/>
    </row>
    <row r="8" spans="1:19" ht="15.75" thickBot="1">
      <c r="A8" s="8" t="s">
        <v>41</v>
      </c>
      <c r="B8" s="9">
        <v>3</v>
      </c>
      <c r="C8" s="9">
        <v>2</v>
      </c>
      <c r="D8" s="9">
        <v>0</v>
      </c>
      <c r="E8" s="12">
        <f>SUM($J$3:$R$3)+SUM($J$9:$R$9)+SUM($J$15:$Q$15)+SUM($J$21:$Q$21)+SUM($J$27:$Q$27)+SUM($J$33:$Q$33)</f>
        <v>70</v>
      </c>
      <c r="F8" s="12">
        <f>SUM($J$4:$R$4)+SUM($J$10:$R$10)+SUM($J$16:$Q$16)+SUM($J$22:$Q$22)+SUM($J$28:$Q$28)+SUM($J$34:$Q$34)</f>
        <v>71</v>
      </c>
      <c r="G8" s="12">
        <f>+E8-F8</f>
        <v>-1</v>
      </c>
      <c r="H8" s="9">
        <v>2</v>
      </c>
      <c r="J8" s="15" t="s">
        <v>48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t="s">
        <v>31</v>
      </c>
      <c r="B9" s="2">
        <f>+'Jorge Portus'!B9</f>
        <v>3</v>
      </c>
      <c r="C9" s="2">
        <f>+'Jorge Portus'!C9</f>
        <v>0</v>
      </c>
      <c r="D9" s="2">
        <f>+'Jorge Portus'!D9</f>
        <v>0</v>
      </c>
      <c r="E9" s="2">
        <f>+'Jorge Portus'!E9</f>
        <v>48</v>
      </c>
      <c r="F9" s="2">
        <f>+'Jorge Portus'!F9</f>
        <v>90</v>
      </c>
      <c r="G9" s="2">
        <f>+'Jorge Portus'!G9</f>
        <v>-42</v>
      </c>
      <c r="H9" s="2">
        <v>2</v>
      </c>
      <c r="J9" s="17" t="str">
        <f>+J3</f>
        <v>Giancarlo Canepa</v>
      </c>
      <c r="K9" s="18">
        <v>15</v>
      </c>
      <c r="L9" s="18">
        <v>15</v>
      </c>
      <c r="M9" s="18"/>
      <c r="N9" s="19" t="s">
        <v>51</v>
      </c>
      <c r="O9" s="17"/>
      <c r="P9" s="18"/>
      <c r="Q9" s="18"/>
      <c r="R9" s="18"/>
      <c r="S9" s="29"/>
    </row>
    <row r="10" spans="1:19" ht="15">
      <c r="A10" t="s">
        <v>32</v>
      </c>
      <c r="B10" s="2">
        <f>+'Jorge Saa'!B10</f>
        <v>3</v>
      </c>
      <c r="C10" s="2">
        <f>+'Jorge Saa'!C10</f>
        <v>3</v>
      </c>
      <c r="D10" s="2">
        <f>+'Jorge Saa'!D10</f>
        <v>0</v>
      </c>
      <c r="E10" s="2">
        <f>+'Jorge Saa'!E10</f>
        <v>88</v>
      </c>
      <c r="F10" s="2">
        <f>+'Jorge Saa'!F10</f>
        <v>63</v>
      </c>
      <c r="G10" s="2">
        <f>+'Jorge Saa'!G10</f>
        <v>25</v>
      </c>
      <c r="H10" s="2">
        <v>3</v>
      </c>
      <c r="J10" s="17" t="str">
        <f>+A9</f>
        <v>Jorge Portus</v>
      </c>
      <c r="K10" s="18">
        <v>8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30</v>
      </c>
      <c r="B11" s="2">
        <f>+'Rafael Guerra'!B11</f>
        <v>3</v>
      </c>
      <c r="C11" s="2">
        <f>+'Rafael Guerra'!C11</f>
        <v>0</v>
      </c>
      <c r="D11" s="2">
        <f>+'Rafael Guerra'!D11</f>
        <v>0</v>
      </c>
      <c r="E11" s="2">
        <f>+'Rafael Guerra'!E11</f>
        <v>34</v>
      </c>
      <c r="F11" s="2">
        <f>+'Rafael Guerra'!F11</f>
        <v>90</v>
      </c>
      <c r="G11" s="2">
        <f>+'Rafael Guerra'!G11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38</v>
      </c>
      <c r="B12" s="2">
        <f>+'Erich Ramos'!B12</f>
        <v>3</v>
      </c>
      <c r="C12" s="2">
        <f>+'Erich Ramos'!C12</f>
        <v>2</v>
      </c>
      <c r="D12" s="2">
        <f>+'Erich Ramos'!D12</f>
        <v>0</v>
      </c>
      <c r="E12" s="2">
        <f>+'Erich Ramos'!E12</f>
        <v>86</v>
      </c>
      <c r="F12" s="2">
        <f>+'Erich Ramos'!F12</f>
        <v>48</v>
      </c>
      <c r="G12" s="2">
        <f>+'Erich Ramos'!G12</f>
        <v>38</v>
      </c>
      <c r="H12" s="2">
        <v>3</v>
      </c>
      <c r="J12" s="48">
        <v>0.8958333333333334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34</v>
      </c>
      <c r="B13" s="2">
        <f>+'Javier Zamorano'!B13</f>
        <v>3</v>
      </c>
      <c r="C13" s="2">
        <f>+'Javier Zamorano'!C13</f>
        <v>1</v>
      </c>
      <c r="D13" s="2">
        <f>+'Javier Zamorano'!D13</f>
        <v>0</v>
      </c>
      <c r="E13" s="2">
        <f>+'Javier Zamorano'!E13</f>
        <v>57</v>
      </c>
      <c r="F13" s="2">
        <f>+'Javier Zamorano'!F13</f>
        <v>64</v>
      </c>
      <c r="G13" s="2">
        <f>+'Javier Zamorano'!G13</f>
        <v>-7</v>
      </c>
      <c r="H13" s="2">
        <v>3</v>
      </c>
      <c r="S13" s="46"/>
    </row>
    <row r="14" spans="1:19" ht="15">
      <c r="A14" t="s">
        <v>42</v>
      </c>
      <c r="B14" s="2">
        <f>+'Alejandro Echeverria'!B14</f>
        <v>3</v>
      </c>
      <c r="C14" s="2">
        <f>+'Alejandro Echeverria'!C14</f>
        <v>1</v>
      </c>
      <c r="D14" s="2">
        <f>+'Alejandro Echeverria'!D14</f>
        <v>0</v>
      </c>
      <c r="E14" s="2">
        <f>+'Alejandro Echeverria'!E14</f>
        <v>62</v>
      </c>
      <c r="F14" s="2">
        <f>+'Alejandro Echeverria'!F14</f>
        <v>70</v>
      </c>
      <c r="G14" s="2">
        <f>+'Alejandro Echeverria'!G14</f>
        <v>-8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43</v>
      </c>
      <c r="B15" s="2">
        <f>+'Pablo Jimenez'!B15</f>
        <v>3</v>
      </c>
      <c r="C15" s="2">
        <f>+'Pablo Jimenez'!C15</f>
        <v>1</v>
      </c>
      <c r="D15" s="2">
        <f>+'Pablo Jimenez'!D15</f>
        <v>0</v>
      </c>
      <c r="E15" s="2">
        <f>+'Pablo Jimenez'!E15</f>
        <v>78</v>
      </c>
      <c r="F15" s="2">
        <f>+'Pablo Jimenez'!F15</f>
        <v>88</v>
      </c>
      <c r="G15" s="2">
        <f>+'Pablo Jimenez'!G15</f>
        <v>-10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35</v>
      </c>
      <c r="B16" s="2">
        <f>+'Ricardo Borquez'!B16</f>
        <v>3</v>
      </c>
      <c r="C16" s="2">
        <f>+'Ricardo Borquez'!C16</f>
        <v>1</v>
      </c>
      <c r="D16" s="2">
        <f>+'Ricardo Borquez'!D16</f>
        <v>0</v>
      </c>
      <c r="E16" s="2">
        <f>+'Ricardo Borquez'!E16</f>
        <v>60</v>
      </c>
      <c r="F16" s="2">
        <f>+'Ricardo Borquez'!F16</f>
        <v>94</v>
      </c>
      <c r="G16" s="2">
        <f>+'Ricardo Borquez'!G16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37</v>
      </c>
      <c r="B17" s="2">
        <f>+'Sergio Rojas'!B17</f>
        <v>3</v>
      </c>
      <c r="C17" s="2">
        <f>+'Sergio Rojas'!C17</f>
        <v>3</v>
      </c>
      <c r="D17" s="2">
        <f>+'Sergio Rojas'!D17</f>
        <v>0</v>
      </c>
      <c r="E17" s="2">
        <f>+'Sergio Rojas'!E17</f>
        <v>90</v>
      </c>
      <c r="F17" s="2">
        <f>+'Sergio Rojas'!F17</f>
        <v>38</v>
      </c>
      <c r="G17" s="2">
        <f>+'Sergio Rojas'!G17</f>
        <v>52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10" t="s">
        <v>36</v>
      </c>
      <c r="B2" s="2">
        <f>+'Raul Luna'!B2</f>
        <v>3</v>
      </c>
      <c r="C2" s="2">
        <f>+'Raul Luna'!C2</f>
        <v>0</v>
      </c>
      <c r="D2" s="2">
        <f>+'Raul Luna'!D2</f>
        <v>0</v>
      </c>
      <c r="E2" s="2">
        <f>+'Raul Luna'!E2</f>
        <v>36</v>
      </c>
      <c r="F2" s="2">
        <f>+'Raul Luna'!F2</f>
        <v>90</v>
      </c>
      <c r="G2" s="2">
        <f>+'Raul Luna'!G2</f>
        <v>-54</v>
      </c>
      <c r="H2" s="47">
        <v>1</v>
      </c>
      <c r="J2" s="15" t="s">
        <v>45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46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t="s">
        <v>39</v>
      </c>
      <c r="B3" s="11">
        <f>+'Ernesto Vilches'!B3</f>
        <v>3</v>
      </c>
      <c r="C3" s="11">
        <f>+'Ernesto Vilches'!C3</f>
        <v>2</v>
      </c>
      <c r="D3" s="11">
        <f>+'Ernesto Vilches'!D3</f>
        <v>0</v>
      </c>
      <c r="E3" s="11">
        <f>+'Ernesto Vilches'!E3</f>
        <v>81</v>
      </c>
      <c r="F3" s="11">
        <f>+'Ernesto Vilches'!F3</f>
        <v>38</v>
      </c>
      <c r="G3" s="11">
        <f>+'Ernesto Vilches'!G3</f>
        <v>43</v>
      </c>
      <c r="H3" s="11">
        <v>1</v>
      </c>
      <c r="J3" s="17" t="str">
        <f>+A9</f>
        <v>Jorge Portus</v>
      </c>
      <c r="K3" s="18">
        <v>8</v>
      </c>
      <c r="L3" s="18">
        <v>8</v>
      </c>
      <c r="M3" s="18"/>
      <c r="N3" s="19"/>
      <c r="O3" s="17" t="str">
        <f>+J3</f>
        <v>Jorge Portus</v>
      </c>
      <c r="P3" s="18">
        <v>8</v>
      </c>
      <c r="Q3" s="18">
        <v>8</v>
      </c>
      <c r="R3" s="18"/>
      <c r="S3" s="29"/>
    </row>
    <row r="4" spans="1:19" ht="15">
      <c r="A4" t="s">
        <v>16</v>
      </c>
      <c r="B4" s="11">
        <f>+'Waldo Aracena'!B4</f>
        <v>3</v>
      </c>
      <c r="C4" s="11">
        <f>+'Waldo Aracena'!C4</f>
        <v>3</v>
      </c>
      <c r="D4" s="11">
        <f>+'Waldo Aracena'!D4</f>
        <v>0</v>
      </c>
      <c r="E4" s="11">
        <f>+'Waldo Aracena'!E4</f>
        <v>86</v>
      </c>
      <c r="F4" s="11">
        <f>+'Waldo Aracena'!F4</f>
        <v>56</v>
      </c>
      <c r="G4" s="11">
        <f>+'Waldo Aracena'!G4</f>
        <v>30</v>
      </c>
      <c r="H4" s="11">
        <v>1</v>
      </c>
      <c r="J4" s="17" t="str">
        <f>+A6</f>
        <v>Emilio Abud</v>
      </c>
      <c r="K4" s="18">
        <v>15</v>
      </c>
      <c r="L4" s="18">
        <v>15</v>
      </c>
      <c r="M4" s="18"/>
      <c r="N4" s="19" t="s">
        <v>51</v>
      </c>
      <c r="O4" s="17" t="str">
        <f>+A7</f>
        <v>Ricardo Zuñiga</v>
      </c>
      <c r="P4" s="18">
        <v>15</v>
      </c>
      <c r="Q4" s="18">
        <v>15</v>
      </c>
      <c r="R4" s="18"/>
      <c r="S4" s="29" t="s">
        <v>51</v>
      </c>
    </row>
    <row r="5" spans="1:19" ht="15">
      <c r="A5" t="s">
        <v>33</v>
      </c>
      <c r="B5" s="11">
        <f>+'Jorge Villalobos'!B5</f>
        <v>3</v>
      </c>
      <c r="C5" s="11">
        <f>+'Jorge Villalobos'!C5</f>
        <v>1</v>
      </c>
      <c r="D5" s="11">
        <f>+'Jorge Villalobos'!D5</f>
        <v>0</v>
      </c>
      <c r="E5" s="11">
        <f>+'Jorge Villalobos'!E5</f>
        <v>58</v>
      </c>
      <c r="F5" s="11">
        <f>+'Jorge Villalobos'!F5</f>
        <v>77</v>
      </c>
      <c r="G5" s="11">
        <f>+'Jorge Villalobos'!G5</f>
        <v>-19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29</v>
      </c>
      <c r="B6" s="11">
        <f>+'Emilio Abud'!B6</f>
        <v>3</v>
      </c>
      <c r="C6" s="11">
        <f>+'Emilio Abud'!C6</f>
        <v>3</v>
      </c>
      <c r="D6" s="11">
        <f>+'Emilio Abud'!D6</f>
        <v>0</v>
      </c>
      <c r="E6" s="11">
        <f>+'Emilio Abud'!E6</f>
        <v>90</v>
      </c>
      <c r="F6" s="11">
        <f>+'Emilio Abud'!F6</f>
        <v>44</v>
      </c>
      <c r="G6" s="11">
        <f>+'Emilio Abud'!G6</f>
        <v>46</v>
      </c>
      <c r="H6" s="11">
        <v>2</v>
      </c>
      <c r="J6" s="48">
        <v>0.8125</v>
      </c>
      <c r="K6" s="21"/>
      <c r="L6" s="21"/>
      <c r="M6" s="21"/>
      <c r="N6" s="21"/>
      <c r="O6" s="48">
        <v>0.8402777777777778</v>
      </c>
      <c r="P6" s="21"/>
      <c r="Q6" s="21"/>
      <c r="R6" s="21"/>
      <c r="S6" s="30"/>
    </row>
    <row r="7" spans="1:19" ht="15.75" thickBot="1">
      <c r="A7" t="s">
        <v>40</v>
      </c>
      <c r="B7" s="11">
        <f>+'Ricardo Zuñiga'!B7</f>
        <v>3</v>
      </c>
      <c r="C7" s="11">
        <f>+'Ricardo Zuñiga'!C7</f>
        <v>1</v>
      </c>
      <c r="D7" s="11">
        <f>+'Ricardo Zuñiga'!D7</f>
        <v>0</v>
      </c>
      <c r="E7" s="11">
        <f>+'Ricardo Zuñiga'!E7</f>
        <v>71</v>
      </c>
      <c r="F7" s="11">
        <f>+'Ricardo Zuñiga'!F7</f>
        <v>74</v>
      </c>
      <c r="G7" s="11">
        <f>+'Ricardo Zuñiga'!G7</f>
        <v>-3</v>
      </c>
      <c r="H7" s="11">
        <v>2</v>
      </c>
      <c r="S7" s="7"/>
    </row>
    <row r="8" spans="1:19" ht="15.75" thickBot="1">
      <c r="A8" t="s">
        <v>41</v>
      </c>
      <c r="B8" s="11">
        <f>+'Giancarlo Canepa'!B8</f>
        <v>3</v>
      </c>
      <c r="C8" s="11">
        <f>+'Giancarlo Canepa'!C8</f>
        <v>2</v>
      </c>
      <c r="D8" s="11">
        <f>+'Giancarlo Canepa'!D8</f>
        <v>0</v>
      </c>
      <c r="E8" s="11">
        <f>+'Giancarlo Canepa'!E8</f>
        <v>70</v>
      </c>
      <c r="F8" s="11">
        <f>+'Giancarlo Canepa'!F8</f>
        <v>71</v>
      </c>
      <c r="G8" s="11">
        <f>+'Giancarlo Canepa'!G8</f>
        <v>-1</v>
      </c>
      <c r="H8" s="11">
        <v>2</v>
      </c>
      <c r="J8" s="15" t="s">
        <v>48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s="8" t="s">
        <v>31</v>
      </c>
      <c r="B9" s="9">
        <v>3</v>
      </c>
      <c r="C9" s="9">
        <v>0</v>
      </c>
      <c r="D9" s="9">
        <v>0</v>
      </c>
      <c r="E9" s="12">
        <f>SUM($J$3:$R$3)+SUM($J$9:$R$9)+SUM($J$15:$Q$15)+SUM($J$21:$Q$21)+SUM($J$27:$Q$27)+SUM($J$33:$Q$33)</f>
        <v>48</v>
      </c>
      <c r="F9" s="12">
        <f>SUM($J$4:$R$4)+SUM($J$10:$R$10)+SUM($J$16:$Q$16)+SUM($J$22:$Q$22)+SUM($J$28:$Q$28)+SUM($J$34:$Q$34)</f>
        <v>90</v>
      </c>
      <c r="G9" s="12">
        <f>+E9-F9</f>
        <v>-42</v>
      </c>
      <c r="H9" s="9">
        <v>2</v>
      </c>
      <c r="J9" s="17" t="str">
        <f>+J3</f>
        <v>Jorge Portus</v>
      </c>
      <c r="K9" s="18">
        <v>8</v>
      </c>
      <c r="L9" s="18">
        <v>8</v>
      </c>
      <c r="M9" s="18"/>
      <c r="N9" s="19"/>
      <c r="O9" s="17"/>
      <c r="P9" s="18"/>
      <c r="Q9" s="18"/>
      <c r="R9" s="18"/>
      <c r="S9" s="29"/>
    </row>
    <row r="10" spans="1:19" ht="15">
      <c r="A10" t="s">
        <v>32</v>
      </c>
      <c r="B10" s="2">
        <f>+'Jorge Saa'!B10</f>
        <v>3</v>
      </c>
      <c r="C10" s="2">
        <f>+'Jorge Saa'!C10</f>
        <v>3</v>
      </c>
      <c r="D10" s="2">
        <f>+'Jorge Saa'!D10</f>
        <v>0</v>
      </c>
      <c r="E10" s="2">
        <f>+'Jorge Saa'!E10</f>
        <v>88</v>
      </c>
      <c r="F10" s="2">
        <f>+'Jorge Saa'!F10</f>
        <v>63</v>
      </c>
      <c r="G10" s="2">
        <f>+'Jorge Saa'!G10</f>
        <v>25</v>
      </c>
      <c r="H10" s="2">
        <v>3</v>
      </c>
      <c r="J10" s="17" t="str">
        <f>+A8</f>
        <v>Giancarlo Canepa</v>
      </c>
      <c r="K10" s="18">
        <v>15</v>
      </c>
      <c r="L10" s="18">
        <v>15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t="s">
        <v>30</v>
      </c>
      <c r="B11" s="2">
        <f>+'Rafael Guerra'!B11</f>
        <v>3</v>
      </c>
      <c r="C11" s="2">
        <f>+'Rafael Guerra'!C11</f>
        <v>0</v>
      </c>
      <c r="D11" s="2">
        <f>+'Rafael Guerra'!D11</f>
        <v>0</v>
      </c>
      <c r="E11" s="2">
        <f>+'Rafael Guerra'!E11</f>
        <v>34</v>
      </c>
      <c r="F11" s="2">
        <f>+'Rafael Guerra'!F11</f>
        <v>90</v>
      </c>
      <c r="G11" s="2">
        <f>+'Rafael Guerra'!G11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38</v>
      </c>
      <c r="B12" s="2">
        <f>+'Erich Ramos'!B12</f>
        <v>3</v>
      </c>
      <c r="C12" s="2">
        <f>+'Erich Ramos'!C12</f>
        <v>2</v>
      </c>
      <c r="D12" s="2">
        <f>+'Erich Ramos'!D12</f>
        <v>0</v>
      </c>
      <c r="E12" s="2">
        <f>+'Erich Ramos'!E12</f>
        <v>86</v>
      </c>
      <c r="F12" s="2">
        <f>+'Erich Ramos'!F12</f>
        <v>48</v>
      </c>
      <c r="G12" s="2">
        <f>+'Erich Ramos'!G12</f>
        <v>38</v>
      </c>
      <c r="H12" s="2">
        <v>3</v>
      </c>
      <c r="J12" s="48">
        <v>0.8958333333333334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34</v>
      </c>
      <c r="B13" s="2">
        <f>+'Javier Zamorano'!B13</f>
        <v>3</v>
      </c>
      <c r="C13" s="2">
        <f>+'Javier Zamorano'!C13</f>
        <v>1</v>
      </c>
      <c r="D13" s="2">
        <f>+'Javier Zamorano'!D13</f>
        <v>0</v>
      </c>
      <c r="E13" s="2">
        <f>+'Javier Zamorano'!E13</f>
        <v>57</v>
      </c>
      <c r="F13" s="2">
        <f>+'Javier Zamorano'!F13</f>
        <v>64</v>
      </c>
      <c r="G13" s="2">
        <f>+'Javier Zamorano'!G13</f>
        <v>-7</v>
      </c>
      <c r="H13" s="2">
        <v>3</v>
      </c>
      <c r="S13" s="46"/>
    </row>
    <row r="14" spans="1:19" ht="15">
      <c r="A14" t="s">
        <v>42</v>
      </c>
      <c r="B14" s="2">
        <f>+'Alejandro Echeverria'!B14</f>
        <v>3</v>
      </c>
      <c r="C14" s="2">
        <f>+'Alejandro Echeverria'!C14</f>
        <v>1</v>
      </c>
      <c r="D14" s="2">
        <f>+'Alejandro Echeverria'!D14</f>
        <v>0</v>
      </c>
      <c r="E14" s="2">
        <f>+'Alejandro Echeverria'!E14</f>
        <v>62</v>
      </c>
      <c r="F14" s="2">
        <f>+'Alejandro Echeverria'!F14</f>
        <v>70</v>
      </c>
      <c r="G14" s="2">
        <f>+'Alejandro Echeverria'!G14</f>
        <v>-8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43</v>
      </c>
      <c r="B15" s="2">
        <f>+'Pablo Jimenez'!B15</f>
        <v>3</v>
      </c>
      <c r="C15" s="2">
        <f>+'Pablo Jimenez'!C15</f>
        <v>1</v>
      </c>
      <c r="D15" s="2">
        <f>+'Pablo Jimenez'!D15</f>
        <v>0</v>
      </c>
      <c r="E15" s="2">
        <f>+'Pablo Jimenez'!E15</f>
        <v>78</v>
      </c>
      <c r="F15" s="2">
        <f>+'Pablo Jimenez'!F15</f>
        <v>88</v>
      </c>
      <c r="G15" s="2">
        <f>+'Pablo Jimenez'!G15</f>
        <v>-10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35</v>
      </c>
      <c r="B16" s="2">
        <f>+'Ricardo Borquez'!B16</f>
        <v>3</v>
      </c>
      <c r="C16" s="2">
        <f>+'Ricardo Borquez'!C16</f>
        <v>1</v>
      </c>
      <c r="D16" s="2">
        <f>+'Ricardo Borquez'!D16</f>
        <v>0</v>
      </c>
      <c r="E16" s="2">
        <f>+'Ricardo Borquez'!E16</f>
        <v>60</v>
      </c>
      <c r="F16" s="2">
        <f>+'Ricardo Borquez'!F16</f>
        <v>94</v>
      </c>
      <c r="G16" s="2">
        <f>+'Ricardo Borquez'!G16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37</v>
      </c>
      <c r="B17" s="2">
        <f>+'Sergio Rojas'!B17</f>
        <v>3</v>
      </c>
      <c r="C17" s="2">
        <f>+'Sergio Rojas'!C17</f>
        <v>3</v>
      </c>
      <c r="D17" s="2">
        <f>+'Sergio Rojas'!D17</f>
        <v>0</v>
      </c>
      <c r="E17" s="2">
        <f>+'Sergio Rojas'!E17</f>
        <v>90</v>
      </c>
      <c r="F17" s="2">
        <f>+'Sergio Rojas'!F17</f>
        <v>38</v>
      </c>
      <c r="G17" s="2">
        <f>+'Sergio Rojas'!G17</f>
        <v>52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10" t="s">
        <v>36</v>
      </c>
      <c r="B2" s="2">
        <f>+'Raul Luna'!B2</f>
        <v>3</v>
      </c>
      <c r="C2" s="2">
        <f>+'Raul Luna'!C2</f>
        <v>0</v>
      </c>
      <c r="D2" s="2">
        <f>+'Raul Luna'!D2</f>
        <v>0</v>
      </c>
      <c r="E2" s="2">
        <f>+'Raul Luna'!E2</f>
        <v>36</v>
      </c>
      <c r="F2" s="2">
        <f>+'Raul Luna'!F2</f>
        <v>90</v>
      </c>
      <c r="G2" s="2">
        <f>+'Raul Luna'!G2</f>
        <v>-54</v>
      </c>
      <c r="H2" s="47">
        <v>1</v>
      </c>
      <c r="J2" s="15" t="s">
        <v>46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49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t="s">
        <v>39</v>
      </c>
      <c r="B3" s="11">
        <f>+'Ernesto Vilches'!B3</f>
        <v>3</v>
      </c>
      <c r="C3" s="11">
        <f>+'Ernesto Vilches'!C3</f>
        <v>2</v>
      </c>
      <c r="D3" s="11">
        <f>+'Ernesto Vilches'!D3</f>
        <v>0</v>
      </c>
      <c r="E3" s="11">
        <f>+'Ernesto Vilches'!E3</f>
        <v>81</v>
      </c>
      <c r="F3" s="11">
        <f>+'Ernesto Vilches'!F3</f>
        <v>38</v>
      </c>
      <c r="G3" s="11">
        <f>+'Ernesto Vilches'!G3</f>
        <v>43</v>
      </c>
      <c r="H3" s="11">
        <v>1</v>
      </c>
      <c r="J3" s="17" t="str">
        <f>+A10</f>
        <v>Jorge Saa</v>
      </c>
      <c r="K3" s="18">
        <v>15</v>
      </c>
      <c r="L3" s="18">
        <v>15</v>
      </c>
      <c r="M3" s="18"/>
      <c r="N3" s="19" t="s">
        <v>51</v>
      </c>
      <c r="O3" s="17" t="str">
        <f>+J3</f>
        <v>Jorge Saa</v>
      </c>
      <c r="P3" s="18">
        <v>15</v>
      </c>
      <c r="Q3" s="18">
        <v>13</v>
      </c>
      <c r="R3" s="18"/>
      <c r="S3" s="29" t="s">
        <v>51</v>
      </c>
    </row>
    <row r="4" spans="1:19" ht="15">
      <c r="A4" t="s">
        <v>16</v>
      </c>
      <c r="B4" s="11">
        <f>+'Waldo Aracena'!B4</f>
        <v>3</v>
      </c>
      <c r="C4" s="11">
        <f>+'Waldo Aracena'!C4</f>
        <v>3</v>
      </c>
      <c r="D4" s="11">
        <f>+'Waldo Aracena'!D4</f>
        <v>0</v>
      </c>
      <c r="E4" s="11">
        <f>+'Waldo Aracena'!E4</f>
        <v>86</v>
      </c>
      <c r="F4" s="11">
        <f>+'Waldo Aracena'!F4</f>
        <v>56</v>
      </c>
      <c r="G4" s="11">
        <f>+'Waldo Aracena'!G4</f>
        <v>30</v>
      </c>
      <c r="H4" s="11">
        <v>1</v>
      </c>
      <c r="J4" s="17" t="str">
        <f>+A11</f>
        <v>Rafael Guerra</v>
      </c>
      <c r="K4" s="18">
        <v>10</v>
      </c>
      <c r="L4" s="18">
        <v>6</v>
      </c>
      <c r="M4" s="18"/>
      <c r="N4" s="19"/>
      <c r="O4" s="17" t="str">
        <f>+A12</f>
        <v>Erich Ramos</v>
      </c>
      <c r="P4" s="18">
        <v>11</v>
      </c>
      <c r="Q4" s="18">
        <v>15</v>
      </c>
      <c r="R4" s="18"/>
      <c r="S4" s="29"/>
    </row>
    <row r="5" spans="1:19" ht="15">
      <c r="A5" t="s">
        <v>33</v>
      </c>
      <c r="B5" s="11">
        <f>+'Jorge Villalobos'!B5</f>
        <v>3</v>
      </c>
      <c r="C5" s="11">
        <f>+'Jorge Villalobos'!C5</f>
        <v>1</v>
      </c>
      <c r="D5" s="11">
        <f>+'Jorge Villalobos'!D5</f>
        <v>0</v>
      </c>
      <c r="E5" s="11">
        <f>+'Jorge Villalobos'!E5</f>
        <v>58</v>
      </c>
      <c r="F5" s="11">
        <f>+'Jorge Villalobos'!F5</f>
        <v>77</v>
      </c>
      <c r="G5" s="11">
        <f>+'Jorge Villalobos'!G5</f>
        <v>-19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29</v>
      </c>
      <c r="B6" s="11">
        <f>+'Emilio Abud'!B6</f>
        <v>3</v>
      </c>
      <c r="C6" s="11">
        <f>+'Emilio Abud'!C6</f>
        <v>3</v>
      </c>
      <c r="D6" s="11">
        <f>+'Emilio Abud'!D6</f>
        <v>0</v>
      </c>
      <c r="E6" s="11">
        <f>+'Emilio Abud'!E6</f>
        <v>90</v>
      </c>
      <c r="F6" s="11">
        <f>+'Emilio Abud'!F6</f>
        <v>44</v>
      </c>
      <c r="G6" s="11">
        <f>+'Emilio Abud'!G6</f>
        <v>46</v>
      </c>
      <c r="H6" s="11">
        <v>2</v>
      </c>
      <c r="J6" s="48">
        <v>0.8958333333333334</v>
      </c>
      <c r="K6" s="21"/>
      <c r="L6" s="21"/>
      <c r="M6" s="21"/>
      <c r="N6" s="21"/>
      <c r="O6" s="48">
        <v>0.3958333333333333</v>
      </c>
      <c r="P6" s="21"/>
      <c r="Q6" s="21"/>
      <c r="R6" s="21"/>
      <c r="S6" s="30"/>
    </row>
    <row r="7" spans="1:19" ht="15.75" thickBot="1">
      <c r="A7" t="s">
        <v>40</v>
      </c>
      <c r="B7" s="11">
        <f>+'Ricardo Zuñiga'!B7</f>
        <v>3</v>
      </c>
      <c r="C7" s="11">
        <f>+'Ricardo Zuñiga'!C7</f>
        <v>1</v>
      </c>
      <c r="D7" s="11">
        <f>+'Ricardo Zuñiga'!D7</f>
        <v>0</v>
      </c>
      <c r="E7" s="11">
        <f>+'Ricardo Zuñiga'!E7</f>
        <v>71</v>
      </c>
      <c r="F7" s="11">
        <f>+'Ricardo Zuñiga'!F7</f>
        <v>74</v>
      </c>
      <c r="G7" s="11">
        <f>+'Ricardo Zuñiga'!G7</f>
        <v>-3</v>
      </c>
      <c r="H7" s="11">
        <v>2</v>
      </c>
      <c r="S7" s="7"/>
    </row>
    <row r="8" spans="1:19" ht="15.75" thickBot="1">
      <c r="A8" t="s">
        <v>41</v>
      </c>
      <c r="B8" s="11">
        <f>+'Giancarlo Canepa'!B8</f>
        <v>3</v>
      </c>
      <c r="C8" s="11">
        <f>+'Giancarlo Canepa'!C8</f>
        <v>2</v>
      </c>
      <c r="D8" s="11">
        <f>+'Giancarlo Canepa'!D8</f>
        <v>0</v>
      </c>
      <c r="E8" s="11">
        <f>+'Giancarlo Canepa'!E8</f>
        <v>70</v>
      </c>
      <c r="F8" s="11">
        <f>+'Giancarlo Canepa'!F8</f>
        <v>71</v>
      </c>
      <c r="G8" s="11">
        <f>+'Giancarlo Canepa'!G8</f>
        <v>-1</v>
      </c>
      <c r="H8" s="11">
        <v>2</v>
      </c>
      <c r="J8" s="15" t="s">
        <v>45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t="s">
        <v>31</v>
      </c>
      <c r="B9" s="11">
        <f>+'Jorge Portus'!B9</f>
        <v>3</v>
      </c>
      <c r="C9" s="11">
        <f>+'Jorge Portus'!C9</f>
        <v>0</v>
      </c>
      <c r="D9" s="11">
        <f>+'Jorge Portus'!D9</f>
        <v>0</v>
      </c>
      <c r="E9" s="11">
        <f>+'Jorge Portus'!E9</f>
        <v>48</v>
      </c>
      <c r="F9" s="11">
        <f>+'Jorge Portus'!F9</f>
        <v>90</v>
      </c>
      <c r="G9" s="11">
        <f>+'Jorge Portus'!G9</f>
        <v>-42</v>
      </c>
      <c r="H9" s="11">
        <v>2</v>
      </c>
      <c r="J9" s="17" t="str">
        <f>+J3</f>
        <v>Jorge Saa</v>
      </c>
      <c r="K9" s="18">
        <v>15</v>
      </c>
      <c r="L9" s="18">
        <v>15</v>
      </c>
      <c r="M9" s="18"/>
      <c r="N9" s="19" t="s">
        <v>51</v>
      </c>
      <c r="O9" s="17"/>
      <c r="P9" s="18"/>
      <c r="Q9" s="18"/>
      <c r="R9" s="18"/>
      <c r="S9" s="29"/>
    </row>
    <row r="10" spans="1:19" ht="15">
      <c r="A10" s="8" t="s">
        <v>32</v>
      </c>
      <c r="B10" s="9">
        <v>3</v>
      </c>
      <c r="C10" s="9">
        <v>3</v>
      </c>
      <c r="D10" s="9">
        <v>0</v>
      </c>
      <c r="E10" s="12">
        <f>SUM($J$3:$R$3)+SUM($J$9:$R$9)+SUM($J$15:$Q$15)+SUM($J$21:$Q$21)+SUM($J$27:$Q$27)+SUM($J$33:$Q$33)</f>
        <v>88</v>
      </c>
      <c r="F10" s="12">
        <f>SUM($J$4:$R$4)+SUM($J$10:$R$10)+SUM($J$16:$Q$16)+SUM($J$22:$Q$22)+SUM($J$28:$Q$28)+SUM($J$34:$Q$34)</f>
        <v>63</v>
      </c>
      <c r="G10" s="12">
        <f>+E10-F10</f>
        <v>25</v>
      </c>
      <c r="H10" s="9">
        <v>3</v>
      </c>
      <c r="J10" s="17" t="str">
        <f>+A13</f>
        <v>Javier Zamorano</v>
      </c>
      <c r="K10" s="18">
        <v>12</v>
      </c>
      <c r="L10" s="18">
        <v>9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30</v>
      </c>
      <c r="B11" s="2">
        <f>+'Rafael Guerra'!B11</f>
        <v>3</v>
      </c>
      <c r="C11" s="2">
        <f>+'Rafael Guerra'!C11</f>
        <v>0</v>
      </c>
      <c r="D11" s="2">
        <f>+'Rafael Guerra'!D11</f>
        <v>0</v>
      </c>
      <c r="E11" s="2">
        <f>+'Rafael Guerra'!E11</f>
        <v>34</v>
      </c>
      <c r="F11" s="2">
        <f>+'Rafael Guerra'!F11</f>
        <v>90</v>
      </c>
      <c r="G11" s="2">
        <f>+'Rafael Guerra'!G11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38</v>
      </c>
      <c r="B12" s="2">
        <f>+'Erich Ramos'!B12</f>
        <v>3</v>
      </c>
      <c r="C12" s="2">
        <f>+'Erich Ramos'!C12</f>
        <v>2</v>
      </c>
      <c r="D12" s="2">
        <f>+'Erich Ramos'!D12</f>
        <v>0</v>
      </c>
      <c r="E12" s="2">
        <f>+'Erich Ramos'!E12</f>
        <v>86</v>
      </c>
      <c r="F12" s="2">
        <f>+'Erich Ramos'!F12</f>
        <v>48</v>
      </c>
      <c r="G12" s="2">
        <f>+'Erich Ramos'!G12</f>
        <v>38</v>
      </c>
      <c r="H12" s="2">
        <v>3</v>
      </c>
      <c r="J12" s="48">
        <v>0.8958333333333334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34</v>
      </c>
      <c r="B13" s="2">
        <f>+'Javier Zamorano'!B13</f>
        <v>3</v>
      </c>
      <c r="C13" s="2">
        <f>+'Javier Zamorano'!C13</f>
        <v>1</v>
      </c>
      <c r="D13" s="2">
        <f>+'Javier Zamorano'!D13</f>
        <v>0</v>
      </c>
      <c r="E13" s="2">
        <f>+'Javier Zamorano'!E13</f>
        <v>57</v>
      </c>
      <c r="F13" s="2">
        <f>+'Javier Zamorano'!F13</f>
        <v>64</v>
      </c>
      <c r="G13" s="2">
        <f>+'Javier Zamorano'!G13</f>
        <v>-7</v>
      </c>
      <c r="H13" s="2">
        <v>3</v>
      </c>
      <c r="S13" s="46"/>
    </row>
    <row r="14" spans="1:19" ht="15">
      <c r="A14" t="s">
        <v>42</v>
      </c>
      <c r="B14" s="2">
        <f>+'Alejandro Echeverria'!B14</f>
        <v>3</v>
      </c>
      <c r="C14" s="2">
        <f>+'Alejandro Echeverria'!C14</f>
        <v>1</v>
      </c>
      <c r="D14" s="2">
        <f>+'Alejandro Echeverria'!D14</f>
        <v>0</v>
      </c>
      <c r="E14" s="2">
        <f>+'Alejandro Echeverria'!E14</f>
        <v>62</v>
      </c>
      <c r="F14" s="2">
        <f>+'Alejandro Echeverria'!F14</f>
        <v>70</v>
      </c>
      <c r="G14" s="2">
        <f>+'Alejandro Echeverria'!G14</f>
        <v>-8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43</v>
      </c>
      <c r="B15" s="2">
        <f>+'Pablo Jimenez'!B15</f>
        <v>3</v>
      </c>
      <c r="C15" s="2">
        <f>+'Pablo Jimenez'!C15</f>
        <v>1</v>
      </c>
      <c r="D15" s="2">
        <f>+'Pablo Jimenez'!D15</f>
        <v>0</v>
      </c>
      <c r="E15" s="2">
        <f>+'Pablo Jimenez'!E15</f>
        <v>78</v>
      </c>
      <c r="F15" s="2">
        <f>+'Pablo Jimenez'!F15</f>
        <v>88</v>
      </c>
      <c r="G15" s="2">
        <f>+'Pablo Jimenez'!G15</f>
        <v>-10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35</v>
      </c>
      <c r="B16" s="2">
        <f>+'Ricardo Borquez'!B16</f>
        <v>3</v>
      </c>
      <c r="C16" s="2">
        <f>+'Ricardo Borquez'!C16</f>
        <v>1</v>
      </c>
      <c r="D16" s="2">
        <f>+'Ricardo Borquez'!D16</f>
        <v>0</v>
      </c>
      <c r="E16" s="2">
        <f>+'Ricardo Borquez'!E16</f>
        <v>60</v>
      </c>
      <c r="F16" s="2">
        <f>+'Ricardo Borquez'!F16</f>
        <v>94</v>
      </c>
      <c r="G16" s="2">
        <f>+'Ricardo Borquez'!G16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37</v>
      </c>
      <c r="B17" s="2">
        <f>+'Sergio Rojas'!B17</f>
        <v>3</v>
      </c>
      <c r="C17" s="2">
        <f>+'Sergio Rojas'!C17</f>
        <v>3</v>
      </c>
      <c r="D17" s="2">
        <f>+'Sergio Rojas'!D17</f>
        <v>0</v>
      </c>
      <c r="E17" s="2">
        <f>+'Sergio Rojas'!E17</f>
        <v>90</v>
      </c>
      <c r="F17" s="2">
        <f>+'Sergio Rojas'!F17</f>
        <v>38</v>
      </c>
      <c r="G17" s="2">
        <f>+'Sergio Rojas'!G17</f>
        <v>52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12" sqref="B12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10" t="s">
        <v>36</v>
      </c>
      <c r="B2" s="2">
        <f>+'Raul Luna'!B2</f>
        <v>3</v>
      </c>
      <c r="C2" s="2">
        <f>+'Raul Luna'!C2</f>
        <v>0</v>
      </c>
      <c r="D2" s="2">
        <f>+'Raul Luna'!D2</f>
        <v>0</v>
      </c>
      <c r="E2" s="2">
        <f>+'Raul Luna'!E2</f>
        <v>36</v>
      </c>
      <c r="F2" s="2">
        <f>+'Raul Luna'!F2</f>
        <v>90</v>
      </c>
      <c r="G2" s="2">
        <f>+'Raul Luna'!G2</f>
        <v>-54</v>
      </c>
      <c r="H2" s="47">
        <v>1</v>
      </c>
      <c r="J2" s="15" t="s">
        <v>46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48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t="s">
        <v>39</v>
      </c>
      <c r="B3" s="11">
        <f>+'Ernesto Vilches'!B3</f>
        <v>3</v>
      </c>
      <c r="C3" s="11">
        <f>+'Ernesto Vilches'!C3</f>
        <v>2</v>
      </c>
      <c r="D3" s="11">
        <f>+'Ernesto Vilches'!D3</f>
        <v>0</v>
      </c>
      <c r="E3" s="11">
        <f>+'Ernesto Vilches'!E3</f>
        <v>81</v>
      </c>
      <c r="F3" s="11">
        <f>+'Ernesto Vilches'!F3</f>
        <v>38</v>
      </c>
      <c r="G3" s="11">
        <f>+'Ernesto Vilches'!G3</f>
        <v>43</v>
      </c>
      <c r="H3" s="11">
        <v>1</v>
      </c>
      <c r="J3" s="17" t="str">
        <f>+A11</f>
        <v>Rafael Guerra</v>
      </c>
      <c r="K3" s="18">
        <v>10</v>
      </c>
      <c r="L3" s="18">
        <v>6</v>
      </c>
      <c r="M3" s="18"/>
      <c r="N3" s="19"/>
      <c r="O3" s="17" t="str">
        <f>+J3</f>
        <v>Rafael Guerra</v>
      </c>
      <c r="P3" s="18">
        <v>13</v>
      </c>
      <c r="Q3" s="18">
        <v>1</v>
      </c>
      <c r="R3" s="18"/>
      <c r="S3" s="29"/>
    </row>
    <row r="4" spans="1:19" ht="15">
      <c r="A4" t="s">
        <v>16</v>
      </c>
      <c r="B4" s="11">
        <f>+'Waldo Aracena'!B4</f>
        <v>3</v>
      </c>
      <c r="C4" s="11">
        <f>+'Waldo Aracena'!C4</f>
        <v>3</v>
      </c>
      <c r="D4" s="11">
        <f>+'Waldo Aracena'!D4</f>
        <v>0</v>
      </c>
      <c r="E4" s="11">
        <f>+'Waldo Aracena'!E4</f>
        <v>86</v>
      </c>
      <c r="F4" s="11">
        <f>+'Waldo Aracena'!F4</f>
        <v>56</v>
      </c>
      <c r="G4" s="11">
        <f>+'Waldo Aracena'!G4</f>
        <v>30</v>
      </c>
      <c r="H4" s="11">
        <v>1</v>
      </c>
      <c r="J4" s="17" t="str">
        <f>+A10</f>
        <v>Jorge Saa</v>
      </c>
      <c r="K4" s="18">
        <v>15</v>
      </c>
      <c r="L4" s="18">
        <v>15</v>
      </c>
      <c r="M4" s="18"/>
      <c r="N4" s="19" t="s">
        <v>51</v>
      </c>
      <c r="O4" s="17" t="str">
        <f>+A12</f>
        <v>Erich Ramos</v>
      </c>
      <c r="P4" s="18">
        <v>15</v>
      </c>
      <c r="Q4" s="18">
        <v>15</v>
      </c>
      <c r="R4" s="18"/>
      <c r="S4" s="29" t="s">
        <v>51</v>
      </c>
    </row>
    <row r="5" spans="1:19" ht="15">
      <c r="A5" t="s">
        <v>33</v>
      </c>
      <c r="B5" s="11">
        <f>+'Jorge Villalobos'!B5</f>
        <v>3</v>
      </c>
      <c r="C5" s="11">
        <f>+'Jorge Villalobos'!C5</f>
        <v>1</v>
      </c>
      <c r="D5" s="11">
        <f>+'Jorge Villalobos'!D5</f>
        <v>0</v>
      </c>
      <c r="E5" s="11">
        <f>+'Jorge Villalobos'!E5</f>
        <v>58</v>
      </c>
      <c r="F5" s="11">
        <f>+'Jorge Villalobos'!F5</f>
        <v>77</v>
      </c>
      <c r="G5" s="11">
        <f>+'Jorge Villalobos'!G5</f>
        <v>-19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29</v>
      </c>
      <c r="B6" s="11">
        <f>+'Emilio Abud'!B6</f>
        <v>3</v>
      </c>
      <c r="C6" s="11">
        <f>+'Emilio Abud'!C6</f>
        <v>3</v>
      </c>
      <c r="D6" s="11">
        <f>+'Emilio Abud'!D6</f>
        <v>0</v>
      </c>
      <c r="E6" s="11">
        <f>+'Emilio Abud'!E6</f>
        <v>90</v>
      </c>
      <c r="F6" s="11">
        <f>+'Emilio Abud'!F6</f>
        <v>44</v>
      </c>
      <c r="G6" s="11">
        <f>+'Emilio Abud'!G6</f>
        <v>46</v>
      </c>
      <c r="H6" s="11">
        <v>2</v>
      </c>
      <c r="J6" s="48">
        <v>0.8958333333333334</v>
      </c>
      <c r="K6" s="21"/>
      <c r="L6" s="21"/>
      <c r="M6" s="21"/>
      <c r="N6" s="21"/>
      <c r="O6" s="48">
        <v>0.8402777777777778</v>
      </c>
      <c r="P6" s="21"/>
      <c r="Q6" s="21"/>
      <c r="R6" s="21"/>
      <c r="S6" s="30"/>
    </row>
    <row r="7" spans="1:19" ht="15.75" thickBot="1">
      <c r="A7" t="s">
        <v>40</v>
      </c>
      <c r="B7" s="11">
        <f>+'Ricardo Zuñiga'!B7</f>
        <v>3</v>
      </c>
      <c r="C7" s="11">
        <f>+'Ricardo Zuñiga'!C7</f>
        <v>1</v>
      </c>
      <c r="D7" s="11">
        <f>+'Ricardo Zuñiga'!D7</f>
        <v>0</v>
      </c>
      <c r="E7" s="11">
        <f>+'Ricardo Zuñiga'!E7</f>
        <v>71</v>
      </c>
      <c r="F7" s="11">
        <f>+'Ricardo Zuñiga'!F7</f>
        <v>74</v>
      </c>
      <c r="G7" s="11">
        <f>+'Ricardo Zuñiga'!G7</f>
        <v>-3</v>
      </c>
      <c r="H7" s="11">
        <v>2</v>
      </c>
      <c r="S7" s="7"/>
    </row>
    <row r="8" spans="1:19" ht="15.75" thickBot="1">
      <c r="A8" t="s">
        <v>41</v>
      </c>
      <c r="B8" s="11">
        <f>+'Giancarlo Canepa'!B8</f>
        <v>3</v>
      </c>
      <c r="C8" s="11">
        <f>+'Giancarlo Canepa'!C8</f>
        <v>2</v>
      </c>
      <c r="D8" s="11">
        <f>+'Giancarlo Canepa'!D8</f>
        <v>0</v>
      </c>
      <c r="E8" s="11">
        <f>+'Giancarlo Canepa'!E8</f>
        <v>70</v>
      </c>
      <c r="F8" s="11">
        <f>+'Giancarlo Canepa'!F8</f>
        <v>71</v>
      </c>
      <c r="G8" s="11">
        <f>+'Giancarlo Canepa'!G8</f>
        <v>-1</v>
      </c>
      <c r="H8" s="11">
        <v>2</v>
      </c>
      <c r="J8" s="15" t="s">
        <v>44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t="s">
        <v>31</v>
      </c>
      <c r="B9" s="11">
        <f>+'Jorge Portus'!B9</f>
        <v>3</v>
      </c>
      <c r="C9" s="11">
        <f>+'Jorge Portus'!C9</f>
        <v>0</v>
      </c>
      <c r="D9" s="11">
        <f>+'Jorge Portus'!D9</f>
        <v>0</v>
      </c>
      <c r="E9" s="11">
        <f>+'Jorge Portus'!E9</f>
        <v>48</v>
      </c>
      <c r="F9" s="11">
        <f>+'Jorge Portus'!F9</f>
        <v>90</v>
      </c>
      <c r="G9" s="11">
        <f>+'Jorge Portus'!G9</f>
        <v>-42</v>
      </c>
      <c r="H9" s="11">
        <v>2</v>
      </c>
      <c r="J9" s="17" t="str">
        <f>+J3</f>
        <v>Rafael Guerra</v>
      </c>
      <c r="K9" s="18">
        <v>2</v>
      </c>
      <c r="L9" s="18">
        <v>2</v>
      </c>
      <c r="M9" s="18"/>
      <c r="N9" s="19"/>
      <c r="O9" s="17"/>
      <c r="P9" s="18"/>
      <c r="Q9" s="18"/>
      <c r="R9" s="18"/>
      <c r="S9" s="29"/>
    </row>
    <row r="10" spans="1:19" ht="15">
      <c r="A10" t="s">
        <v>32</v>
      </c>
      <c r="B10" s="11">
        <f>+'Jorge Saa'!B10</f>
        <v>3</v>
      </c>
      <c r="C10" s="11">
        <f>+'Jorge Saa'!C10</f>
        <v>3</v>
      </c>
      <c r="D10" s="11">
        <f>+'Jorge Saa'!D10</f>
        <v>0</v>
      </c>
      <c r="E10" s="11">
        <f>+'Jorge Saa'!E10</f>
        <v>88</v>
      </c>
      <c r="F10" s="11">
        <f>+'Jorge Saa'!F10</f>
        <v>63</v>
      </c>
      <c r="G10" s="11">
        <f>+'Jorge Saa'!G10</f>
        <v>25</v>
      </c>
      <c r="H10" s="11">
        <v>3</v>
      </c>
      <c r="J10" s="17" t="str">
        <f>+A13</f>
        <v>Javier Zamorano</v>
      </c>
      <c r="K10" s="18">
        <v>15</v>
      </c>
      <c r="L10" s="18">
        <v>15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s="8" t="s">
        <v>30</v>
      </c>
      <c r="B11" s="9">
        <v>3</v>
      </c>
      <c r="C11" s="9">
        <v>0</v>
      </c>
      <c r="D11" s="9">
        <v>0</v>
      </c>
      <c r="E11" s="12">
        <f>SUM($J$3:$R$3)+SUM($J$9:$R$9)+SUM($J$15:$Q$15)+SUM($J$21:$Q$21)+SUM($J$27:$Q$27)+SUM($J$33:$Q$33)</f>
        <v>34</v>
      </c>
      <c r="F11" s="12">
        <f>SUM($J$4:$R$4)+SUM($J$10:$R$10)+SUM($J$16:$Q$16)+SUM($J$22:$Q$22)+SUM($J$28:$Q$28)+SUM($J$34:$Q$34)</f>
        <v>90</v>
      </c>
      <c r="G11" s="12">
        <f>+E11-F11</f>
        <v>-56</v>
      </c>
      <c r="H11" s="9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38</v>
      </c>
      <c r="B12" s="2">
        <f>+'Erich Ramos'!B12</f>
        <v>3</v>
      </c>
      <c r="C12" s="2">
        <f>+'Erich Ramos'!C12</f>
        <v>2</v>
      </c>
      <c r="D12" s="2">
        <f>+'Erich Ramos'!D12</f>
        <v>0</v>
      </c>
      <c r="E12" s="2">
        <f>+'Erich Ramos'!E12</f>
        <v>86</v>
      </c>
      <c r="F12" s="2">
        <f>+'Erich Ramos'!F12</f>
        <v>48</v>
      </c>
      <c r="G12" s="2">
        <f>+'Erich Ramos'!G12</f>
        <v>38</v>
      </c>
      <c r="H12" s="2">
        <v>3</v>
      </c>
      <c r="J12" s="48">
        <v>0.8402777777777778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34</v>
      </c>
      <c r="B13" s="2">
        <f>+'Javier Zamorano'!B13</f>
        <v>3</v>
      </c>
      <c r="C13" s="2">
        <f>+'Javier Zamorano'!C13</f>
        <v>1</v>
      </c>
      <c r="D13" s="2">
        <f>+'Javier Zamorano'!D13</f>
        <v>0</v>
      </c>
      <c r="E13" s="2">
        <f>+'Javier Zamorano'!E13</f>
        <v>57</v>
      </c>
      <c r="F13" s="2">
        <f>+'Javier Zamorano'!F13</f>
        <v>64</v>
      </c>
      <c r="G13" s="2">
        <f>+'Javier Zamorano'!G13</f>
        <v>-7</v>
      </c>
      <c r="H13" s="2">
        <v>3</v>
      </c>
      <c r="S13" s="46"/>
    </row>
    <row r="14" spans="1:19" ht="15">
      <c r="A14" t="s">
        <v>42</v>
      </c>
      <c r="B14" s="2">
        <f>+'Alejandro Echeverria'!B14</f>
        <v>3</v>
      </c>
      <c r="C14" s="2">
        <f>+'Alejandro Echeverria'!C14</f>
        <v>1</v>
      </c>
      <c r="D14" s="2">
        <f>+'Alejandro Echeverria'!D14</f>
        <v>0</v>
      </c>
      <c r="E14" s="2">
        <f>+'Alejandro Echeverria'!E14</f>
        <v>62</v>
      </c>
      <c r="F14" s="2">
        <f>+'Alejandro Echeverria'!F14</f>
        <v>70</v>
      </c>
      <c r="G14" s="2">
        <f>+'Alejandro Echeverria'!G14</f>
        <v>-8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43</v>
      </c>
      <c r="B15" s="2">
        <f>+'Pablo Jimenez'!B15</f>
        <v>3</v>
      </c>
      <c r="C15" s="2">
        <f>+'Pablo Jimenez'!C15</f>
        <v>1</v>
      </c>
      <c r="D15" s="2">
        <f>+'Pablo Jimenez'!D15</f>
        <v>0</v>
      </c>
      <c r="E15" s="2">
        <f>+'Pablo Jimenez'!E15</f>
        <v>78</v>
      </c>
      <c r="F15" s="2">
        <f>+'Pablo Jimenez'!F15</f>
        <v>88</v>
      </c>
      <c r="G15" s="2">
        <f>+'Pablo Jimenez'!G15</f>
        <v>-10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35</v>
      </c>
      <c r="B16" s="2">
        <f>+'Ricardo Borquez'!B16</f>
        <v>3</v>
      </c>
      <c r="C16" s="2">
        <f>+'Ricardo Borquez'!C16</f>
        <v>1</v>
      </c>
      <c r="D16" s="2">
        <f>+'Ricardo Borquez'!D16</f>
        <v>0</v>
      </c>
      <c r="E16" s="2">
        <f>+'Ricardo Borquez'!E16</f>
        <v>60</v>
      </c>
      <c r="F16" s="2">
        <f>+'Ricardo Borquez'!F16</f>
        <v>94</v>
      </c>
      <c r="G16" s="2">
        <f>+'Ricardo Borquez'!G16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37</v>
      </c>
      <c r="B17" s="2">
        <f>+'Sergio Rojas'!B17</f>
        <v>3</v>
      </c>
      <c r="C17" s="2">
        <f>+'Sergio Rojas'!C17</f>
        <v>3</v>
      </c>
      <c r="D17" s="2">
        <f>+'Sergio Rojas'!D17</f>
        <v>0</v>
      </c>
      <c r="E17" s="2">
        <f>+'Sergio Rojas'!E17</f>
        <v>90</v>
      </c>
      <c r="F17" s="2">
        <f>+'Sergio Rojas'!F17</f>
        <v>38</v>
      </c>
      <c r="G17" s="2">
        <f>+'Sergio Rojas'!G17</f>
        <v>52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10" t="s">
        <v>36</v>
      </c>
      <c r="B2" s="2">
        <f>+'Raul Luna'!B2</f>
        <v>3</v>
      </c>
      <c r="C2" s="2">
        <f>+'Raul Luna'!C2</f>
        <v>0</v>
      </c>
      <c r="D2" s="2">
        <f>+'Raul Luna'!D2</f>
        <v>0</v>
      </c>
      <c r="E2" s="2">
        <f>+'Raul Luna'!E2</f>
        <v>36</v>
      </c>
      <c r="F2" s="2">
        <f>+'Raul Luna'!F2</f>
        <v>90</v>
      </c>
      <c r="G2" s="2">
        <f>+'Raul Luna'!G2</f>
        <v>-54</v>
      </c>
      <c r="H2" s="47">
        <v>1</v>
      </c>
      <c r="J2" s="15" t="s">
        <v>49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48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t="s">
        <v>39</v>
      </c>
      <c r="B3" s="11">
        <f>+'Ernesto Vilches'!B3</f>
        <v>3</v>
      </c>
      <c r="C3" s="11">
        <f>+'Ernesto Vilches'!C3</f>
        <v>2</v>
      </c>
      <c r="D3" s="11">
        <f>+'Ernesto Vilches'!D3</f>
        <v>0</v>
      </c>
      <c r="E3" s="11">
        <f>+'Ernesto Vilches'!E3</f>
        <v>81</v>
      </c>
      <c r="F3" s="11">
        <f>+'Ernesto Vilches'!F3</f>
        <v>38</v>
      </c>
      <c r="G3" s="11">
        <f>+'Ernesto Vilches'!G3</f>
        <v>43</v>
      </c>
      <c r="H3" s="11">
        <v>1</v>
      </c>
      <c r="J3" s="17" t="str">
        <f>+A12</f>
        <v>Erich Ramos</v>
      </c>
      <c r="K3" s="18">
        <v>11</v>
      </c>
      <c r="L3" s="18">
        <v>15</v>
      </c>
      <c r="M3" s="18"/>
      <c r="N3" s="19"/>
      <c r="O3" s="17" t="str">
        <f>+J3</f>
        <v>Erich Ramos</v>
      </c>
      <c r="P3" s="18">
        <v>15</v>
      </c>
      <c r="Q3" s="18">
        <v>15</v>
      </c>
      <c r="R3" s="18"/>
      <c r="S3" s="29" t="s">
        <v>51</v>
      </c>
    </row>
    <row r="4" spans="1:19" ht="15">
      <c r="A4" t="s">
        <v>16</v>
      </c>
      <c r="B4" s="11">
        <f>+'Waldo Aracena'!B4</f>
        <v>3</v>
      </c>
      <c r="C4" s="11">
        <f>+'Waldo Aracena'!C4</f>
        <v>3</v>
      </c>
      <c r="D4" s="11">
        <f>+'Waldo Aracena'!D4</f>
        <v>0</v>
      </c>
      <c r="E4" s="11">
        <f>+'Waldo Aracena'!E4</f>
        <v>86</v>
      </c>
      <c r="F4" s="11">
        <f>+'Waldo Aracena'!F4</f>
        <v>56</v>
      </c>
      <c r="G4" s="11">
        <f>+'Waldo Aracena'!G4</f>
        <v>30</v>
      </c>
      <c r="H4" s="11">
        <v>1</v>
      </c>
      <c r="J4" s="17" t="str">
        <f>+A10</f>
        <v>Jorge Saa</v>
      </c>
      <c r="K4" s="18">
        <v>15</v>
      </c>
      <c r="L4" s="18">
        <v>13</v>
      </c>
      <c r="M4" s="18"/>
      <c r="N4" s="19" t="s">
        <v>51</v>
      </c>
      <c r="O4" s="17" t="str">
        <f>+A11</f>
        <v>Rafael Guerra</v>
      </c>
      <c r="P4" s="18">
        <v>13</v>
      </c>
      <c r="Q4" s="18">
        <v>1</v>
      </c>
      <c r="R4" s="18"/>
      <c r="S4" s="29"/>
    </row>
    <row r="5" spans="1:19" ht="15">
      <c r="A5" t="s">
        <v>33</v>
      </c>
      <c r="B5" s="11">
        <f>+'Jorge Villalobos'!B5</f>
        <v>3</v>
      </c>
      <c r="C5" s="11">
        <f>+'Jorge Villalobos'!C5</f>
        <v>1</v>
      </c>
      <c r="D5" s="11">
        <f>+'Jorge Villalobos'!D5</f>
        <v>0</v>
      </c>
      <c r="E5" s="11">
        <f>+'Jorge Villalobos'!E5</f>
        <v>58</v>
      </c>
      <c r="F5" s="11">
        <f>+'Jorge Villalobos'!F5</f>
        <v>77</v>
      </c>
      <c r="G5" s="11">
        <f>+'Jorge Villalobos'!G5</f>
        <v>-19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29</v>
      </c>
      <c r="B6" s="11">
        <f>+'Emilio Abud'!B6</f>
        <v>3</v>
      </c>
      <c r="C6" s="11">
        <f>+'Emilio Abud'!C6</f>
        <v>3</v>
      </c>
      <c r="D6" s="11">
        <f>+'Emilio Abud'!D6</f>
        <v>0</v>
      </c>
      <c r="E6" s="11">
        <f>+'Emilio Abud'!E6</f>
        <v>90</v>
      </c>
      <c r="F6" s="11">
        <f>+'Emilio Abud'!F6</f>
        <v>44</v>
      </c>
      <c r="G6" s="11">
        <f>+'Emilio Abud'!G6</f>
        <v>46</v>
      </c>
      <c r="H6" s="11">
        <v>2</v>
      </c>
      <c r="J6" s="48">
        <v>0.3958333333333333</v>
      </c>
      <c r="K6" s="21"/>
      <c r="L6" s="21"/>
      <c r="M6" s="21"/>
      <c r="N6" s="21"/>
      <c r="O6" s="48">
        <v>0.8402777777777778</v>
      </c>
      <c r="P6" s="21"/>
      <c r="Q6" s="21"/>
      <c r="R6" s="21"/>
      <c r="S6" s="30"/>
    </row>
    <row r="7" spans="1:19" ht="15.75" thickBot="1">
      <c r="A7" t="s">
        <v>40</v>
      </c>
      <c r="B7" s="11">
        <f>+'Ricardo Zuñiga'!B7</f>
        <v>3</v>
      </c>
      <c r="C7" s="11">
        <f>+'Ricardo Zuñiga'!C7</f>
        <v>1</v>
      </c>
      <c r="D7" s="11">
        <f>+'Ricardo Zuñiga'!D7</f>
        <v>0</v>
      </c>
      <c r="E7" s="11">
        <f>+'Ricardo Zuñiga'!E7</f>
        <v>71</v>
      </c>
      <c r="F7" s="11">
        <f>+'Ricardo Zuñiga'!F7</f>
        <v>74</v>
      </c>
      <c r="G7" s="11">
        <f>+'Ricardo Zuñiga'!G7</f>
        <v>-3</v>
      </c>
      <c r="H7" s="11">
        <v>2</v>
      </c>
      <c r="S7" s="7"/>
    </row>
    <row r="8" spans="1:19" ht="15.75" thickBot="1">
      <c r="A8" t="s">
        <v>41</v>
      </c>
      <c r="B8" s="11">
        <f>+'Giancarlo Canepa'!B8</f>
        <v>3</v>
      </c>
      <c r="C8" s="11">
        <f>+'Giancarlo Canepa'!C8</f>
        <v>2</v>
      </c>
      <c r="D8" s="11">
        <f>+'Giancarlo Canepa'!D8</f>
        <v>0</v>
      </c>
      <c r="E8" s="11">
        <f>+'Giancarlo Canepa'!E8</f>
        <v>70</v>
      </c>
      <c r="F8" s="11">
        <f>+'Giancarlo Canepa'!F8</f>
        <v>71</v>
      </c>
      <c r="G8" s="11">
        <f>+'Giancarlo Canepa'!G8</f>
        <v>-1</v>
      </c>
      <c r="H8" s="11">
        <v>2</v>
      </c>
      <c r="J8" s="15" t="s">
        <v>47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t="s">
        <v>31</v>
      </c>
      <c r="B9" s="11">
        <f>+'Jorge Portus'!B9</f>
        <v>3</v>
      </c>
      <c r="C9" s="11">
        <f>+'Jorge Portus'!C9</f>
        <v>0</v>
      </c>
      <c r="D9" s="11">
        <f>+'Jorge Portus'!D9</f>
        <v>0</v>
      </c>
      <c r="E9" s="11">
        <f>+'Jorge Portus'!E9</f>
        <v>48</v>
      </c>
      <c r="F9" s="11">
        <f>+'Jorge Portus'!F9</f>
        <v>90</v>
      </c>
      <c r="G9" s="11">
        <f>+'Jorge Portus'!G9</f>
        <v>-42</v>
      </c>
      <c r="H9" s="11">
        <v>2</v>
      </c>
      <c r="J9" s="17" t="str">
        <f>+J3</f>
        <v>Erich Ramos</v>
      </c>
      <c r="K9" s="18">
        <v>15</v>
      </c>
      <c r="L9" s="18">
        <v>15</v>
      </c>
      <c r="M9" s="18"/>
      <c r="N9" s="19" t="s">
        <v>51</v>
      </c>
      <c r="O9" s="17"/>
      <c r="P9" s="18"/>
      <c r="Q9" s="18"/>
      <c r="R9" s="18"/>
      <c r="S9" s="29"/>
    </row>
    <row r="10" spans="1:19" ht="15">
      <c r="A10" t="s">
        <v>32</v>
      </c>
      <c r="B10" s="11">
        <f>+'Jorge Saa'!B10</f>
        <v>3</v>
      </c>
      <c r="C10" s="11">
        <f>+'Jorge Saa'!C10</f>
        <v>3</v>
      </c>
      <c r="D10" s="11">
        <f>+'Jorge Saa'!D10</f>
        <v>0</v>
      </c>
      <c r="E10" s="11">
        <f>+'Jorge Saa'!E10</f>
        <v>88</v>
      </c>
      <c r="F10" s="11">
        <f>+'Jorge Saa'!F10</f>
        <v>63</v>
      </c>
      <c r="G10" s="11">
        <f>+'Jorge Saa'!G10</f>
        <v>25</v>
      </c>
      <c r="H10" s="11">
        <v>3</v>
      </c>
      <c r="J10" s="17" t="str">
        <f>+A13</f>
        <v>Javier Zamorano</v>
      </c>
      <c r="K10" s="18">
        <v>3</v>
      </c>
      <c r="L10" s="18">
        <v>3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30</v>
      </c>
      <c r="B11" s="11">
        <f>+'Rafael Guerra'!B11</f>
        <v>3</v>
      </c>
      <c r="C11" s="11">
        <f>+'Rafael Guerra'!C11</f>
        <v>0</v>
      </c>
      <c r="D11" s="11">
        <f>+'Rafael Guerra'!D11</f>
        <v>0</v>
      </c>
      <c r="E11" s="11">
        <f>+'Rafael Guerra'!E11</f>
        <v>34</v>
      </c>
      <c r="F11" s="11">
        <f>+'Rafael Guerra'!F11</f>
        <v>90</v>
      </c>
      <c r="G11" s="11">
        <f>+'Rafael Guerra'!G11</f>
        <v>-56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s="8" t="s">
        <v>38</v>
      </c>
      <c r="B12" s="9">
        <v>3</v>
      </c>
      <c r="C12" s="9">
        <v>2</v>
      </c>
      <c r="D12" s="9">
        <v>0</v>
      </c>
      <c r="E12" s="12">
        <f>SUM($J$3:$R$3)+SUM($J$9:$R$9)+SUM($J$15:$Q$15)+SUM($J$21:$Q$21)+SUM($J$27:$Q$27)+SUM($J$33:$Q$33)</f>
        <v>86</v>
      </c>
      <c r="F12" s="12">
        <f>SUM($J$4:$R$4)+SUM($J$10:$R$10)+SUM($J$16:$Q$16)+SUM($J$22:$Q$22)+SUM($J$28:$Q$28)+SUM($J$34:$Q$34)</f>
        <v>48</v>
      </c>
      <c r="G12" s="12">
        <f>+E12-F12</f>
        <v>38</v>
      </c>
      <c r="H12" s="9">
        <v>3</v>
      </c>
      <c r="J12" s="48">
        <v>0.8680555555555555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34</v>
      </c>
      <c r="B13" s="2">
        <f>+'Javier Zamorano'!B13</f>
        <v>3</v>
      </c>
      <c r="C13" s="2">
        <f>+'Javier Zamorano'!C13</f>
        <v>1</v>
      </c>
      <c r="D13" s="2">
        <f>+'Javier Zamorano'!D13</f>
        <v>0</v>
      </c>
      <c r="E13" s="2">
        <f>+'Javier Zamorano'!E13</f>
        <v>57</v>
      </c>
      <c r="F13" s="2">
        <f>+'Javier Zamorano'!F13</f>
        <v>64</v>
      </c>
      <c r="G13" s="2">
        <f>+'Javier Zamorano'!G13</f>
        <v>-7</v>
      </c>
      <c r="H13" s="2">
        <v>3</v>
      </c>
      <c r="S13" s="46"/>
    </row>
    <row r="14" spans="1:19" ht="15">
      <c r="A14" t="s">
        <v>42</v>
      </c>
      <c r="B14" s="2">
        <f>+'Alejandro Echeverria'!B14</f>
        <v>3</v>
      </c>
      <c r="C14" s="2">
        <f>+'Alejandro Echeverria'!C14</f>
        <v>1</v>
      </c>
      <c r="D14" s="2">
        <f>+'Alejandro Echeverria'!D14</f>
        <v>0</v>
      </c>
      <c r="E14" s="2">
        <f>+'Alejandro Echeverria'!E14</f>
        <v>62</v>
      </c>
      <c r="F14" s="2">
        <f>+'Alejandro Echeverria'!F14</f>
        <v>70</v>
      </c>
      <c r="G14" s="2">
        <f>+'Alejandro Echeverria'!G14</f>
        <v>-8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43</v>
      </c>
      <c r="B15" s="2">
        <f>+'Pablo Jimenez'!B15</f>
        <v>3</v>
      </c>
      <c r="C15" s="2">
        <f>+'Pablo Jimenez'!C15</f>
        <v>1</v>
      </c>
      <c r="D15" s="2">
        <f>+'Pablo Jimenez'!D15</f>
        <v>0</v>
      </c>
      <c r="E15" s="2">
        <f>+'Pablo Jimenez'!E15</f>
        <v>78</v>
      </c>
      <c r="F15" s="2">
        <f>+'Pablo Jimenez'!F15</f>
        <v>88</v>
      </c>
      <c r="G15" s="2">
        <f>+'Pablo Jimenez'!G15</f>
        <v>-10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35</v>
      </c>
      <c r="B16" s="2">
        <f>+'Ricardo Borquez'!B16</f>
        <v>3</v>
      </c>
      <c r="C16" s="2">
        <f>+'Ricardo Borquez'!C16</f>
        <v>1</v>
      </c>
      <c r="D16" s="2">
        <f>+'Ricardo Borquez'!D16</f>
        <v>0</v>
      </c>
      <c r="E16" s="2">
        <f>+'Ricardo Borquez'!E16</f>
        <v>60</v>
      </c>
      <c r="F16" s="2">
        <f>+'Ricardo Borquez'!F16</f>
        <v>94</v>
      </c>
      <c r="G16" s="2">
        <f>+'Ricardo Borquez'!G16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37</v>
      </c>
      <c r="B17" s="2">
        <f>+'Sergio Rojas'!B17</f>
        <v>3</v>
      </c>
      <c r="C17" s="2">
        <f>+'Sergio Rojas'!C17</f>
        <v>3</v>
      </c>
      <c r="D17" s="2">
        <f>+'Sergio Rojas'!D17</f>
        <v>0</v>
      </c>
      <c r="E17" s="2">
        <f>+'Sergio Rojas'!E17</f>
        <v>90</v>
      </c>
      <c r="F17" s="2">
        <f>+'Sergio Rojas'!F17</f>
        <v>38</v>
      </c>
      <c r="G17" s="2">
        <f>+'Sergio Rojas'!G17</f>
        <v>52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10" t="s">
        <v>36</v>
      </c>
      <c r="B2" s="2">
        <f>+'Raul Luna'!B2</f>
        <v>3</v>
      </c>
      <c r="C2" s="2">
        <f>+'Raul Luna'!C2</f>
        <v>0</v>
      </c>
      <c r="D2" s="2">
        <f>+'Raul Luna'!D2</f>
        <v>0</v>
      </c>
      <c r="E2" s="2">
        <f>+'Raul Luna'!E2</f>
        <v>36</v>
      </c>
      <c r="F2" s="2">
        <f>+'Raul Luna'!F2</f>
        <v>90</v>
      </c>
      <c r="G2" s="2">
        <f>+'Raul Luna'!G2</f>
        <v>-54</v>
      </c>
      <c r="H2" s="47">
        <v>1</v>
      </c>
      <c r="J2" s="15" t="s">
        <v>45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44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t="s">
        <v>39</v>
      </c>
      <c r="B3" s="11">
        <f>+'Ernesto Vilches'!B3</f>
        <v>3</v>
      </c>
      <c r="C3" s="11">
        <f>+'Ernesto Vilches'!C3</f>
        <v>2</v>
      </c>
      <c r="D3" s="11">
        <f>+'Ernesto Vilches'!D3</f>
        <v>0</v>
      </c>
      <c r="E3" s="11">
        <f>+'Ernesto Vilches'!E3</f>
        <v>81</v>
      </c>
      <c r="F3" s="11">
        <f>+'Ernesto Vilches'!F3</f>
        <v>38</v>
      </c>
      <c r="G3" s="11">
        <f>+'Ernesto Vilches'!G3</f>
        <v>43</v>
      </c>
      <c r="H3" s="11">
        <v>1</v>
      </c>
      <c r="J3" s="17" t="str">
        <f>+A13</f>
        <v>Javier Zamorano</v>
      </c>
      <c r="K3" s="18">
        <v>12</v>
      </c>
      <c r="L3" s="18">
        <v>9</v>
      </c>
      <c r="M3" s="18"/>
      <c r="N3" s="19"/>
      <c r="O3" s="17" t="str">
        <f>+J3</f>
        <v>Javier Zamorano</v>
      </c>
      <c r="P3" s="18">
        <v>15</v>
      </c>
      <c r="Q3" s="18">
        <v>15</v>
      </c>
      <c r="R3" s="18"/>
      <c r="S3" s="29" t="s">
        <v>51</v>
      </c>
    </row>
    <row r="4" spans="1:19" ht="15">
      <c r="A4" t="s">
        <v>16</v>
      </c>
      <c r="B4" s="11">
        <f>+'Waldo Aracena'!B4</f>
        <v>3</v>
      </c>
      <c r="C4" s="11">
        <f>+'Waldo Aracena'!C4</f>
        <v>3</v>
      </c>
      <c r="D4" s="11">
        <f>+'Waldo Aracena'!D4</f>
        <v>0</v>
      </c>
      <c r="E4" s="11">
        <f>+'Waldo Aracena'!E4</f>
        <v>86</v>
      </c>
      <c r="F4" s="11">
        <f>+'Waldo Aracena'!F4</f>
        <v>56</v>
      </c>
      <c r="G4" s="11">
        <f>+'Waldo Aracena'!G4</f>
        <v>30</v>
      </c>
      <c r="H4" s="11">
        <v>1</v>
      </c>
      <c r="J4" s="17" t="str">
        <f>+A10</f>
        <v>Jorge Saa</v>
      </c>
      <c r="K4" s="18">
        <v>15</v>
      </c>
      <c r="L4" s="18">
        <v>15</v>
      </c>
      <c r="M4" s="18"/>
      <c r="N4" s="19" t="s">
        <v>51</v>
      </c>
      <c r="O4" s="17" t="str">
        <f>+A11</f>
        <v>Rafael Guerra</v>
      </c>
      <c r="P4" s="18">
        <v>2</v>
      </c>
      <c r="Q4" s="18">
        <v>2</v>
      </c>
      <c r="R4" s="18"/>
      <c r="S4" s="29"/>
    </row>
    <row r="5" spans="1:19" ht="15">
      <c r="A5" t="s">
        <v>33</v>
      </c>
      <c r="B5" s="11">
        <f>+'Jorge Villalobos'!B5</f>
        <v>3</v>
      </c>
      <c r="C5" s="11">
        <f>+'Jorge Villalobos'!C5</f>
        <v>1</v>
      </c>
      <c r="D5" s="11">
        <f>+'Jorge Villalobos'!D5</f>
        <v>0</v>
      </c>
      <c r="E5" s="11">
        <f>+'Jorge Villalobos'!E5</f>
        <v>58</v>
      </c>
      <c r="F5" s="11">
        <f>+'Jorge Villalobos'!F5</f>
        <v>77</v>
      </c>
      <c r="G5" s="11">
        <f>+'Jorge Villalobos'!G5</f>
        <v>-19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29</v>
      </c>
      <c r="B6" s="11">
        <f>+'Emilio Abud'!B6</f>
        <v>3</v>
      </c>
      <c r="C6" s="11">
        <f>+'Emilio Abud'!C6</f>
        <v>3</v>
      </c>
      <c r="D6" s="11">
        <f>+'Emilio Abud'!D6</f>
        <v>0</v>
      </c>
      <c r="E6" s="11">
        <f>+'Emilio Abud'!E6</f>
        <v>90</v>
      </c>
      <c r="F6" s="11">
        <f>+'Emilio Abud'!F6</f>
        <v>44</v>
      </c>
      <c r="G6" s="11">
        <f>+'Emilio Abud'!G6</f>
        <v>46</v>
      </c>
      <c r="H6" s="11">
        <v>2</v>
      </c>
      <c r="J6" s="48">
        <v>0.8958333333333334</v>
      </c>
      <c r="K6" s="21"/>
      <c r="L6" s="21"/>
      <c r="M6" s="21"/>
      <c r="N6" s="21"/>
      <c r="O6" s="48">
        <v>0.8402777777777778</v>
      </c>
      <c r="P6" s="21"/>
      <c r="Q6" s="21"/>
      <c r="R6" s="21"/>
      <c r="S6" s="30"/>
    </row>
    <row r="7" spans="1:19" ht="15.75" thickBot="1">
      <c r="A7" t="s">
        <v>40</v>
      </c>
      <c r="B7" s="11">
        <f>+'Ricardo Zuñiga'!B7</f>
        <v>3</v>
      </c>
      <c r="C7" s="11">
        <f>+'Ricardo Zuñiga'!C7</f>
        <v>1</v>
      </c>
      <c r="D7" s="11">
        <f>+'Ricardo Zuñiga'!D7</f>
        <v>0</v>
      </c>
      <c r="E7" s="11">
        <f>+'Ricardo Zuñiga'!E7</f>
        <v>71</v>
      </c>
      <c r="F7" s="11">
        <f>+'Ricardo Zuñiga'!F7</f>
        <v>74</v>
      </c>
      <c r="G7" s="11">
        <f>+'Ricardo Zuñiga'!G7</f>
        <v>-3</v>
      </c>
      <c r="H7" s="11">
        <v>2</v>
      </c>
      <c r="S7" s="7"/>
    </row>
    <row r="8" spans="1:19" ht="15.75" thickBot="1">
      <c r="A8" t="s">
        <v>41</v>
      </c>
      <c r="B8" s="11">
        <f>+'Giancarlo Canepa'!B8</f>
        <v>3</v>
      </c>
      <c r="C8" s="11">
        <f>+'Giancarlo Canepa'!C8</f>
        <v>2</v>
      </c>
      <c r="D8" s="11">
        <f>+'Giancarlo Canepa'!D8</f>
        <v>0</v>
      </c>
      <c r="E8" s="11">
        <f>+'Giancarlo Canepa'!E8</f>
        <v>70</v>
      </c>
      <c r="F8" s="11">
        <f>+'Giancarlo Canepa'!F8</f>
        <v>71</v>
      </c>
      <c r="G8" s="11">
        <f>+'Giancarlo Canepa'!G8</f>
        <v>-1</v>
      </c>
      <c r="H8" s="11">
        <v>2</v>
      </c>
      <c r="J8" s="15" t="s">
        <v>47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t="s">
        <v>31</v>
      </c>
      <c r="B9" s="11">
        <f>+'Jorge Portus'!B9</f>
        <v>3</v>
      </c>
      <c r="C9" s="11">
        <f>+'Jorge Portus'!C9</f>
        <v>0</v>
      </c>
      <c r="D9" s="11">
        <f>+'Jorge Portus'!D9</f>
        <v>0</v>
      </c>
      <c r="E9" s="11">
        <f>+'Jorge Portus'!E9</f>
        <v>48</v>
      </c>
      <c r="F9" s="11">
        <f>+'Jorge Portus'!F9</f>
        <v>90</v>
      </c>
      <c r="G9" s="11">
        <f>+'Jorge Portus'!G9</f>
        <v>-42</v>
      </c>
      <c r="H9" s="11">
        <v>2</v>
      </c>
      <c r="J9" s="17" t="str">
        <f>+J3</f>
        <v>Javier Zamorano</v>
      </c>
      <c r="K9" s="18">
        <v>3</v>
      </c>
      <c r="L9" s="18">
        <v>3</v>
      </c>
      <c r="M9" s="18"/>
      <c r="N9" s="19"/>
      <c r="O9" s="17"/>
      <c r="P9" s="18"/>
      <c r="Q9" s="18"/>
      <c r="R9" s="18"/>
      <c r="S9" s="29"/>
    </row>
    <row r="10" spans="1:19" ht="15">
      <c r="A10" t="s">
        <v>32</v>
      </c>
      <c r="B10" s="11">
        <f>+'Jorge Saa'!B10</f>
        <v>3</v>
      </c>
      <c r="C10" s="11">
        <f>+'Jorge Saa'!C10</f>
        <v>3</v>
      </c>
      <c r="D10" s="11">
        <f>+'Jorge Saa'!D10</f>
        <v>0</v>
      </c>
      <c r="E10" s="11">
        <f>+'Jorge Saa'!E10</f>
        <v>88</v>
      </c>
      <c r="F10" s="11">
        <f>+'Jorge Saa'!F10</f>
        <v>63</v>
      </c>
      <c r="G10" s="11">
        <f>+'Jorge Saa'!G10</f>
        <v>25</v>
      </c>
      <c r="H10" s="11">
        <v>3</v>
      </c>
      <c r="J10" s="17" t="str">
        <f>+A12</f>
        <v>Erich Ramos</v>
      </c>
      <c r="K10" s="18">
        <v>15</v>
      </c>
      <c r="L10" s="18">
        <v>15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t="s">
        <v>30</v>
      </c>
      <c r="B11" s="11">
        <f>+'Rafael Guerra'!B11</f>
        <v>3</v>
      </c>
      <c r="C11" s="11">
        <f>+'Rafael Guerra'!C11</f>
        <v>0</v>
      </c>
      <c r="D11" s="11">
        <f>+'Rafael Guerra'!D11</f>
        <v>0</v>
      </c>
      <c r="E11" s="11">
        <f>+'Rafael Guerra'!E11</f>
        <v>34</v>
      </c>
      <c r="F11" s="11">
        <f>+'Rafael Guerra'!F11</f>
        <v>90</v>
      </c>
      <c r="G11" s="11">
        <f>+'Rafael Guerra'!G11</f>
        <v>-56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38</v>
      </c>
      <c r="B12" s="11">
        <f>+'Erich Ramos'!B12</f>
        <v>3</v>
      </c>
      <c r="C12" s="11">
        <f>+'Erich Ramos'!C12</f>
        <v>2</v>
      </c>
      <c r="D12" s="11">
        <f>+'Erich Ramos'!D12</f>
        <v>0</v>
      </c>
      <c r="E12" s="11">
        <f>+'Erich Ramos'!E12</f>
        <v>86</v>
      </c>
      <c r="F12" s="11">
        <f>+'Erich Ramos'!F12</f>
        <v>48</v>
      </c>
      <c r="G12" s="11">
        <f>+'Erich Ramos'!G12</f>
        <v>38</v>
      </c>
      <c r="H12" s="11">
        <v>3</v>
      </c>
      <c r="J12" s="48">
        <v>0.8680555555555555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s="8" t="s">
        <v>34</v>
      </c>
      <c r="B13" s="9">
        <v>3</v>
      </c>
      <c r="C13" s="9">
        <v>1</v>
      </c>
      <c r="D13" s="9">
        <v>0</v>
      </c>
      <c r="E13" s="12">
        <f>SUM($J$3:$R$3)+SUM($J$9:$R$9)+SUM($J$15:$Q$15)+SUM($J$21:$Q$21)+SUM($J$27:$Q$27)+SUM($J$33:$Q$33)</f>
        <v>57</v>
      </c>
      <c r="F13" s="12">
        <f>SUM($J$4:$R$4)+SUM($J$10:$R$10)+SUM($J$16:$Q$16)+SUM($J$22:$Q$22)+SUM($J$28:$Q$28)+SUM($J$34:$Q$34)</f>
        <v>64</v>
      </c>
      <c r="G13" s="12">
        <f>+E13-F13</f>
        <v>-7</v>
      </c>
      <c r="H13" s="9">
        <v>3</v>
      </c>
      <c r="S13" s="46"/>
    </row>
    <row r="14" spans="1:19" ht="15">
      <c r="A14" t="s">
        <v>42</v>
      </c>
      <c r="B14" s="2">
        <f>+'Alejandro Echeverria'!B14</f>
        <v>3</v>
      </c>
      <c r="C14" s="2">
        <f>+'Alejandro Echeverria'!C14</f>
        <v>1</v>
      </c>
      <c r="D14" s="2">
        <f>+'Alejandro Echeverria'!D14</f>
        <v>0</v>
      </c>
      <c r="E14" s="2">
        <f>+'Alejandro Echeverria'!E14</f>
        <v>62</v>
      </c>
      <c r="F14" s="2">
        <f>+'Alejandro Echeverria'!F14</f>
        <v>70</v>
      </c>
      <c r="G14" s="2">
        <f>+'Alejandro Echeverria'!G14</f>
        <v>-8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43</v>
      </c>
      <c r="B15" s="2">
        <f>+'Pablo Jimenez'!B15</f>
        <v>3</v>
      </c>
      <c r="C15" s="2">
        <f>+'Pablo Jimenez'!C15</f>
        <v>1</v>
      </c>
      <c r="D15" s="2">
        <f>+'Pablo Jimenez'!D15</f>
        <v>0</v>
      </c>
      <c r="E15" s="2">
        <f>+'Pablo Jimenez'!E15</f>
        <v>78</v>
      </c>
      <c r="F15" s="2">
        <f>+'Pablo Jimenez'!F15</f>
        <v>88</v>
      </c>
      <c r="G15" s="2">
        <f>+'Pablo Jimenez'!G15</f>
        <v>-10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35</v>
      </c>
      <c r="B16" s="2">
        <f>+'Ricardo Borquez'!B16</f>
        <v>3</v>
      </c>
      <c r="C16" s="2">
        <f>+'Ricardo Borquez'!C16</f>
        <v>1</v>
      </c>
      <c r="D16" s="2">
        <f>+'Ricardo Borquez'!D16</f>
        <v>0</v>
      </c>
      <c r="E16" s="2">
        <f>+'Ricardo Borquez'!E16</f>
        <v>60</v>
      </c>
      <c r="F16" s="2">
        <f>+'Ricardo Borquez'!F16</f>
        <v>94</v>
      </c>
      <c r="G16" s="2">
        <f>+'Ricardo Borquez'!G16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37</v>
      </c>
      <c r="B17" s="2">
        <f>+'Sergio Rojas'!B17</f>
        <v>3</v>
      </c>
      <c r="C17" s="2">
        <f>+'Sergio Rojas'!C17</f>
        <v>3</v>
      </c>
      <c r="D17" s="2">
        <f>+'Sergio Rojas'!D17</f>
        <v>0</v>
      </c>
      <c r="E17" s="2">
        <f>+'Sergio Rojas'!E17</f>
        <v>90</v>
      </c>
      <c r="F17" s="2">
        <f>+'Sergio Rojas'!F17</f>
        <v>38</v>
      </c>
      <c r="G17" s="2">
        <f>+'Sergio Rojas'!G17</f>
        <v>52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10" t="s">
        <v>36</v>
      </c>
      <c r="B2" s="2">
        <f>+'Raul Luna'!B2</f>
        <v>3</v>
      </c>
      <c r="C2" s="2">
        <f>+'Raul Luna'!C2</f>
        <v>0</v>
      </c>
      <c r="D2" s="2">
        <f>+'Raul Luna'!D2</f>
        <v>0</v>
      </c>
      <c r="E2" s="2">
        <f>+'Raul Luna'!E2</f>
        <v>36</v>
      </c>
      <c r="F2" s="2">
        <f>+'Raul Luna'!F2</f>
        <v>90</v>
      </c>
      <c r="G2" s="2">
        <f>+'Raul Luna'!G2</f>
        <v>-54</v>
      </c>
      <c r="H2" s="47">
        <v>1</v>
      </c>
      <c r="J2" s="15" t="s">
        <v>47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44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t="s">
        <v>39</v>
      </c>
      <c r="B3" s="11">
        <f>+'Ernesto Vilches'!B3</f>
        <v>3</v>
      </c>
      <c r="C3" s="11">
        <f>+'Ernesto Vilches'!C3</f>
        <v>2</v>
      </c>
      <c r="D3" s="11">
        <f>+'Ernesto Vilches'!D3</f>
        <v>0</v>
      </c>
      <c r="E3" s="11">
        <f>+'Ernesto Vilches'!E3</f>
        <v>81</v>
      </c>
      <c r="F3" s="11">
        <f>+'Ernesto Vilches'!F3</f>
        <v>38</v>
      </c>
      <c r="G3" s="11">
        <f>+'Ernesto Vilches'!G3</f>
        <v>43</v>
      </c>
      <c r="H3" s="11">
        <v>1</v>
      </c>
      <c r="J3" s="17" t="str">
        <f>+A14</f>
        <v>Alejandro Echeverria</v>
      </c>
      <c r="K3" s="18">
        <v>15</v>
      </c>
      <c r="L3" s="18">
        <v>9</v>
      </c>
      <c r="M3" s="18"/>
      <c r="N3" s="19"/>
      <c r="O3" s="17" t="str">
        <f>+J3</f>
        <v>Alejandro Echeverria</v>
      </c>
      <c r="P3" s="18">
        <v>15</v>
      </c>
      <c r="Q3" s="18">
        <v>15</v>
      </c>
      <c r="R3" s="18"/>
      <c r="S3" s="29" t="s">
        <v>51</v>
      </c>
    </row>
    <row r="4" spans="1:19" ht="15">
      <c r="A4" t="s">
        <v>16</v>
      </c>
      <c r="B4" s="11">
        <f>+'Waldo Aracena'!B4</f>
        <v>3</v>
      </c>
      <c r="C4" s="11">
        <f>+'Waldo Aracena'!C4</f>
        <v>3</v>
      </c>
      <c r="D4" s="11">
        <f>+'Waldo Aracena'!D4</f>
        <v>0</v>
      </c>
      <c r="E4" s="11">
        <f>+'Waldo Aracena'!E4</f>
        <v>86</v>
      </c>
      <c r="F4" s="11">
        <f>+'Waldo Aracena'!F4</f>
        <v>56</v>
      </c>
      <c r="G4" s="11">
        <f>+'Waldo Aracena'!G4</f>
        <v>30</v>
      </c>
      <c r="H4" s="11">
        <v>1</v>
      </c>
      <c r="J4" s="17" t="str">
        <f>+A15</f>
        <v>Pablo Jimenez</v>
      </c>
      <c r="K4" s="18">
        <v>13</v>
      </c>
      <c r="L4" s="18">
        <v>13</v>
      </c>
      <c r="M4" s="18"/>
      <c r="N4" s="19" t="s">
        <v>51</v>
      </c>
      <c r="O4" s="17" t="str">
        <f>+A16</f>
        <v>Ricardo Borquez</v>
      </c>
      <c r="P4" s="18">
        <v>10</v>
      </c>
      <c r="Q4" s="18">
        <v>4</v>
      </c>
      <c r="R4" s="18"/>
      <c r="S4" s="29"/>
    </row>
    <row r="5" spans="1:19" ht="15">
      <c r="A5" t="s">
        <v>33</v>
      </c>
      <c r="B5" s="11">
        <f>+'Jorge Villalobos'!B5</f>
        <v>3</v>
      </c>
      <c r="C5" s="11">
        <f>+'Jorge Villalobos'!C5</f>
        <v>1</v>
      </c>
      <c r="D5" s="11">
        <f>+'Jorge Villalobos'!D5</f>
        <v>0</v>
      </c>
      <c r="E5" s="11">
        <f>+'Jorge Villalobos'!E5</f>
        <v>58</v>
      </c>
      <c r="F5" s="11">
        <f>+'Jorge Villalobos'!F5</f>
        <v>77</v>
      </c>
      <c r="G5" s="11">
        <f>+'Jorge Villalobos'!G5</f>
        <v>-19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29</v>
      </c>
      <c r="B6" s="11">
        <f>+'Emilio Abud'!B6</f>
        <v>3</v>
      </c>
      <c r="C6" s="11">
        <f>+'Emilio Abud'!C6</f>
        <v>3</v>
      </c>
      <c r="D6" s="11">
        <f>+'Emilio Abud'!D6</f>
        <v>0</v>
      </c>
      <c r="E6" s="11">
        <f>+'Emilio Abud'!E6</f>
        <v>90</v>
      </c>
      <c r="F6" s="11">
        <f>+'Emilio Abud'!F6</f>
        <v>44</v>
      </c>
      <c r="G6" s="11">
        <f>+'Emilio Abud'!G6</f>
        <v>46</v>
      </c>
      <c r="H6" s="11">
        <v>2</v>
      </c>
      <c r="J6" s="48">
        <v>0.8402777777777778</v>
      </c>
      <c r="K6" s="21"/>
      <c r="L6" s="21"/>
      <c r="M6" s="21"/>
      <c r="N6" s="21"/>
      <c r="O6" s="48">
        <v>0.8958333333333334</v>
      </c>
      <c r="P6" s="21"/>
      <c r="Q6" s="21"/>
      <c r="R6" s="21"/>
      <c r="S6" s="30"/>
    </row>
    <row r="7" spans="1:19" ht="15.75" thickBot="1">
      <c r="A7" t="s">
        <v>40</v>
      </c>
      <c r="B7" s="11">
        <f>+'Ricardo Zuñiga'!B7</f>
        <v>3</v>
      </c>
      <c r="C7" s="11">
        <f>+'Ricardo Zuñiga'!C7</f>
        <v>1</v>
      </c>
      <c r="D7" s="11">
        <f>+'Ricardo Zuñiga'!D7</f>
        <v>0</v>
      </c>
      <c r="E7" s="11">
        <f>+'Ricardo Zuñiga'!E7</f>
        <v>71</v>
      </c>
      <c r="F7" s="11">
        <f>+'Ricardo Zuñiga'!F7</f>
        <v>74</v>
      </c>
      <c r="G7" s="11">
        <f>+'Ricardo Zuñiga'!G7</f>
        <v>-3</v>
      </c>
      <c r="H7" s="11">
        <v>2</v>
      </c>
      <c r="S7" s="7"/>
    </row>
    <row r="8" spans="1:19" ht="15.75" thickBot="1">
      <c r="A8" t="s">
        <v>41</v>
      </c>
      <c r="B8" s="11">
        <f>+'Giancarlo Canepa'!B8</f>
        <v>3</v>
      </c>
      <c r="C8" s="11">
        <f>+'Giancarlo Canepa'!C8</f>
        <v>2</v>
      </c>
      <c r="D8" s="11">
        <f>+'Giancarlo Canepa'!D8</f>
        <v>0</v>
      </c>
      <c r="E8" s="11">
        <f>+'Giancarlo Canepa'!E8</f>
        <v>70</v>
      </c>
      <c r="F8" s="11">
        <f>+'Giancarlo Canepa'!F8</f>
        <v>71</v>
      </c>
      <c r="G8" s="11">
        <f>+'Giancarlo Canepa'!G8</f>
        <v>-1</v>
      </c>
      <c r="H8" s="11">
        <v>2</v>
      </c>
      <c r="J8" s="15" t="s">
        <v>49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t="s">
        <v>31</v>
      </c>
      <c r="B9" s="11">
        <f>+'Jorge Portus'!B9</f>
        <v>3</v>
      </c>
      <c r="C9" s="11">
        <f>+'Jorge Portus'!C9</f>
        <v>0</v>
      </c>
      <c r="D9" s="11">
        <f>+'Jorge Portus'!D9</f>
        <v>0</v>
      </c>
      <c r="E9" s="11">
        <f>+'Jorge Portus'!E9</f>
        <v>48</v>
      </c>
      <c r="F9" s="11">
        <f>+'Jorge Portus'!F9</f>
        <v>90</v>
      </c>
      <c r="G9" s="11">
        <f>+'Jorge Portus'!G9</f>
        <v>-42</v>
      </c>
      <c r="H9" s="11">
        <v>2</v>
      </c>
      <c r="J9" s="17" t="str">
        <f>+J3</f>
        <v>Alejandro Echeverria</v>
      </c>
      <c r="K9" s="18">
        <v>5</v>
      </c>
      <c r="L9" s="18">
        <v>3</v>
      </c>
      <c r="M9" s="18"/>
      <c r="N9" s="19"/>
      <c r="O9" s="17"/>
      <c r="P9" s="18"/>
      <c r="Q9" s="18"/>
      <c r="R9" s="18"/>
      <c r="S9" s="29"/>
    </row>
    <row r="10" spans="1:19" ht="15">
      <c r="A10" t="s">
        <v>32</v>
      </c>
      <c r="B10" s="11">
        <f>+'Jorge Saa'!B10</f>
        <v>3</v>
      </c>
      <c r="C10" s="11">
        <f>+'Jorge Saa'!C10</f>
        <v>3</v>
      </c>
      <c r="D10" s="11">
        <f>+'Jorge Saa'!D10</f>
        <v>0</v>
      </c>
      <c r="E10" s="11">
        <f>+'Jorge Saa'!E10</f>
        <v>88</v>
      </c>
      <c r="F10" s="11">
        <f>+'Jorge Saa'!F10</f>
        <v>63</v>
      </c>
      <c r="G10" s="11">
        <f>+'Jorge Saa'!G10</f>
        <v>25</v>
      </c>
      <c r="H10" s="11">
        <v>3</v>
      </c>
      <c r="J10" s="17" t="str">
        <f>+A17</f>
        <v>Sergio Rojas</v>
      </c>
      <c r="K10" s="18">
        <v>15</v>
      </c>
      <c r="L10" s="18">
        <v>15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t="s">
        <v>30</v>
      </c>
      <c r="B11" s="11">
        <f>+'Rafael Guerra'!B11</f>
        <v>3</v>
      </c>
      <c r="C11" s="11">
        <f>+'Rafael Guerra'!C11</f>
        <v>0</v>
      </c>
      <c r="D11" s="11">
        <f>+'Rafael Guerra'!D11</f>
        <v>0</v>
      </c>
      <c r="E11" s="11">
        <f>+'Rafael Guerra'!E11</f>
        <v>34</v>
      </c>
      <c r="F11" s="11">
        <f>+'Rafael Guerra'!F11</f>
        <v>90</v>
      </c>
      <c r="G11" s="11">
        <f>+'Rafael Guerra'!G11</f>
        <v>-56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38</v>
      </c>
      <c r="B12" s="11">
        <f>+'Erich Ramos'!B12</f>
        <v>3</v>
      </c>
      <c r="C12" s="11">
        <f>+'Erich Ramos'!C12</f>
        <v>2</v>
      </c>
      <c r="D12" s="11">
        <f>+'Erich Ramos'!D12</f>
        <v>0</v>
      </c>
      <c r="E12" s="11">
        <f>+'Erich Ramos'!E12</f>
        <v>86</v>
      </c>
      <c r="F12" s="11">
        <f>+'Erich Ramos'!F12</f>
        <v>48</v>
      </c>
      <c r="G12" s="11">
        <f>+'Erich Ramos'!G12</f>
        <v>38</v>
      </c>
      <c r="H12" s="11">
        <v>3</v>
      </c>
      <c r="J12" s="48">
        <v>0.4236111111111111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34</v>
      </c>
      <c r="B13" s="2">
        <f>+'Javier Zamorano'!B13</f>
        <v>3</v>
      </c>
      <c r="C13" s="2">
        <f>+'Javier Zamorano'!C13</f>
        <v>1</v>
      </c>
      <c r="D13" s="2">
        <f>+'Javier Zamorano'!D13</f>
        <v>0</v>
      </c>
      <c r="E13" s="2">
        <f>+'Javier Zamorano'!E13</f>
        <v>57</v>
      </c>
      <c r="F13" s="2">
        <f>+'Javier Zamorano'!F13</f>
        <v>64</v>
      </c>
      <c r="G13" s="2">
        <f>+'Javier Zamorano'!G13</f>
        <v>-7</v>
      </c>
      <c r="H13" s="11">
        <v>3</v>
      </c>
      <c r="S13" s="46"/>
    </row>
    <row r="14" spans="1:19" ht="15">
      <c r="A14" s="8" t="s">
        <v>42</v>
      </c>
      <c r="B14" s="9">
        <v>3</v>
      </c>
      <c r="C14" s="9">
        <v>1</v>
      </c>
      <c r="D14" s="9">
        <v>0</v>
      </c>
      <c r="E14" s="12">
        <f>SUM($J$3:$R$3)+SUM($J$9:$R$9)+SUM($J$15:$Q$15)+SUM($J$21:$Q$21)+SUM($J$27:$Q$27)+SUM($J$33:$Q$33)</f>
        <v>62</v>
      </c>
      <c r="F14" s="12">
        <f>SUM($J$4:$R$4)+SUM($J$10:$R$10)+SUM($J$16:$Q$16)+SUM($J$22:$Q$22)+SUM($J$28:$Q$28)+SUM($J$34:$Q$34)</f>
        <v>70</v>
      </c>
      <c r="G14" s="12">
        <f>+E14-F14</f>
        <v>-8</v>
      </c>
      <c r="H14" s="9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43</v>
      </c>
      <c r="B15" s="2">
        <f>+'Pablo Jimenez'!B15</f>
        <v>3</v>
      </c>
      <c r="C15" s="2">
        <f>+'Pablo Jimenez'!C15</f>
        <v>1</v>
      </c>
      <c r="D15" s="2">
        <f>+'Pablo Jimenez'!D15</f>
        <v>0</v>
      </c>
      <c r="E15" s="2">
        <f>+'Pablo Jimenez'!E15</f>
        <v>78</v>
      </c>
      <c r="F15" s="2">
        <f>+'Pablo Jimenez'!F15</f>
        <v>88</v>
      </c>
      <c r="G15" s="2">
        <f>+'Pablo Jimenez'!G15</f>
        <v>-10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35</v>
      </c>
      <c r="B16" s="2">
        <f>+'Ricardo Borquez'!B16</f>
        <v>3</v>
      </c>
      <c r="C16" s="2">
        <f>+'Ricardo Borquez'!C16</f>
        <v>1</v>
      </c>
      <c r="D16" s="2">
        <f>+'Ricardo Borquez'!D16</f>
        <v>0</v>
      </c>
      <c r="E16" s="2">
        <f>+'Ricardo Borquez'!E16</f>
        <v>60</v>
      </c>
      <c r="F16" s="2">
        <f>+'Ricardo Borquez'!F16</f>
        <v>94</v>
      </c>
      <c r="G16" s="2">
        <f>+'Ricardo Borquez'!G16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37</v>
      </c>
      <c r="B17" s="2">
        <f>+'Sergio Rojas'!B17</f>
        <v>3</v>
      </c>
      <c r="C17" s="2">
        <f>+'Sergio Rojas'!C17</f>
        <v>3</v>
      </c>
      <c r="D17" s="2">
        <f>+'Sergio Rojas'!D17</f>
        <v>0</v>
      </c>
      <c r="E17" s="2">
        <f>+'Sergio Rojas'!E17</f>
        <v>90</v>
      </c>
      <c r="F17" s="2">
        <f>+'Sergio Rojas'!F17</f>
        <v>38</v>
      </c>
      <c r="G17" s="2">
        <f>+'Sergio Rojas'!G17</f>
        <v>52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10" t="s">
        <v>36</v>
      </c>
      <c r="B2" s="2">
        <f>+'Raul Luna'!B2</f>
        <v>3</v>
      </c>
      <c r="C2" s="2">
        <f>+'Raul Luna'!C2</f>
        <v>0</v>
      </c>
      <c r="D2" s="2">
        <f>+'Raul Luna'!D2</f>
        <v>0</v>
      </c>
      <c r="E2" s="2">
        <f>+'Raul Luna'!E2</f>
        <v>36</v>
      </c>
      <c r="F2" s="2">
        <f>+'Raul Luna'!F2</f>
        <v>90</v>
      </c>
      <c r="G2" s="2">
        <f>+'Raul Luna'!G2</f>
        <v>-54</v>
      </c>
      <c r="H2" s="47">
        <v>1</v>
      </c>
      <c r="J2" s="15" t="s">
        <v>47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45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t="s">
        <v>39</v>
      </c>
      <c r="B3" s="11">
        <f>+'Ernesto Vilches'!B3</f>
        <v>3</v>
      </c>
      <c r="C3" s="11">
        <f>+'Ernesto Vilches'!C3</f>
        <v>2</v>
      </c>
      <c r="D3" s="11">
        <f>+'Ernesto Vilches'!D3</f>
        <v>0</v>
      </c>
      <c r="E3" s="11">
        <f>+'Ernesto Vilches'!E3</f>
        <v>81</v>
      </c>
      <c r="F3" s="11">
        <f>+'Ernesto Vilches'!F3</f>
        <v>38</v>
      </c>
      <c r="G3" s="11">
        <f>+'Ernesto Vilches'!G3</f>
        <v>43</v>
      </c>
      <c r="H3" s="11">
        <v>1</v>
      </c>
      <c r="J3" s="17" t="str">
        <f>+A15</f>
        <v>Pablo Jimenez</v>
      </c>
      <c r="K3" s="18">
        <v>13</v>
      </c>
      <c r="L3" s="18">
        <v>13</v>
      </c>
      <c r="M3" s="18"/>
      <c r="N3" s="19" t="s">
        <v>51</v>
      </c>
      <c r="O3" s="17" t="str">
        <f>+J3</f>
        <v>Pablo Jimenez</v>
      </c>
      <c r="P3" s="18">
        <v>15</v>
      </c>
      <c r="Q3" s="18">
        <v>14</v>
      </c>
      <c r="R3" s="18">
        <v>5</v>
      </c>
      <c r="S3" s="29"/>
    </row>
    <row r="4" spans="1:19" ht="15">
      <c r="A4" t="s">
        <v>16</v>
      </c>
      <c r="B4" s="11">
        <f>+'Waldo Aracena'!B4</f>
        <v>3</v>
      </c>
      <c r="C4" s="11">
        <f>+'Waldo Aracena'!C4</f>
        <v>3</v>
      </c>
      <c r="D4" s="11">
        <f>+'Waldo Aracena'!D4</f>
        <v>0</v>
      </c>
      <c r="E4" s="11">
        <f>+'Waldo Aracena'!E4</f>
        <v>86</v>
      </c>
      <c r="F4" s="11">
        <f>+'Waldo Aracena'!F4</f>
        <v>56</v>
      </c>
      <c r="G4" s="11">
        <f>+'Waldo Aracena'!G4</f>
        <v>30</v>
      </c>
      <c r="H4" s="11">
        <v>1</v>
      </c>
      <c r="J4" s="17" t="str">
        <f>+A14</f>
        <v>Alejandro Echeverria</v>
      </c>
      <c r="K4" s="18">
        <v>15</v>
      </c>
      <c r="L4" s="18">
        <v>9</v>
      </c>
      <c r="M4" s="18"/>
      <c r="N4" s="19"/>
      <c r="O4" s="17" t="str">
        <f>+A16</f>
        <v>Ricardo Borquez</v>
      </c>
      <c r="P4" s="18">
        <v>13</v>
      </c>
      <c r="Q4" s="18">
        <v>15</v>
      </c>
      <c r="R4" s="18">
        <v>6</v>
      </c>
      <c r="S4" s="29" t="s">
        <v>51</v>
      </c>
    </row>
    <row r="5" spans="1:19" ht="15">
      <c r="A5" t="s">
        <v>33</v>
      </c>
      <c r="B5" s="11">
        <f>+'Jorge Villalobos'!B5</f>
        <v>3</v>
      </c>
      <c r="C5" s="11">
        <f>+'Jorge Villalobos'!C5</f>
        <v>1</v>
      </c>
      <c r="D5" s="11">
        <f>+'Jorge Villalobos'!D5</f>
        <v>0</v>
      </c>
      <c r="E5" s="11">
        <f>+'Jorge Villalobos'!E5</f>
        <v>58</v>
      </c>
      <c r="F5" s="11">
        <f>+'Jorge Villalobos'!F5</f>
        <v>77</v>
      </c>
      <c r="G5" s="11">
        <f>+'Jorge Villalobos'!G5</f>
        <v>-19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29</v>
      </c>
      <c r="B6" s="11">
        <f>+'Emilio Abud'!B6</f>
        <v>3</v>
      </c>
      <c r="C6" s="11">
        <f>+'Emilio Abud'!C6</f>
        <v>3</v>
      </c>
      <c r="D6" s="11">
        <f>+'Emilio Abud'!D6</f>
        <v>0</v>
      </c>
      <c r="E6" s="11">
        <f>+'Emilio Abud'!E6</f>
        <v>90</v>
      </c>
      <c r="F6" s="11">
        <f>+'Emilio Abud'!F6</f>
        <v>44</v>
      </c>
      <c r="G6" s="11">
        <f>+'Emilio Abud'!G6</f>
        <v>46</v>
      </c>
      <c r="H6" s="11">
        <v>2</v>
      </c>
      <c r="J6" s="48">
        <v>0.8402777777777778</v>
      </c>
      <c r="K6" s="21"/>
      <c r="L6" s="21"/>
      <c r="M6" s="21"/>
      <c r="N6" s="21"/>
      <c r="O6" s="48">
        <v>0.8680555555555555</v>
      </c>
      <c r="P6" s="21"/>
      <c r="Q6" s="21"/>
      <c r="R6" s="21"/>
      <c r="S6" s="30"/>
    </row>
    <row r="7" spans="1:19" ht="15.75" thickBot="1">
      <c r="A7" t="s">
        <v>40</v>
      </c>
      <c r="B7" s="11">
        <f>+'Ricardo Zuñiga'!B7</f>
        <v>3</v>
      </c>
      <c r="C7" s="11">
        <f>+'Ricardo Zuñiga'!C7</f>
        <v>1</v>
      </c>
      <c r="D7" s="11">
        <f>+'Ricardo Zuñiga'!D7</f>
        <v>0</v>
      </c>
      <c r="E7" s="11">
        <f>+'Ricardo Zuñiga'!E7</f>
        <v>71</v>
      </c>
      <c r="F7" s="11">
        <f>+'Ricardo Zuñiga'!F7</f>
        <v>74</v>
      </c>
      <c r="G7" s="11">
        <f>+'Ricardo Zuñiga'!G7</f>
        <v>-3</v>
      </c>
      <c r="H7" s="11">
        <v>2</v>
      </c>
      <c r="S7" s="7"/>
    </row>
    <row r="8" spans="1:19" ht="15.75" thickBot="1">
      <c r="A8" t="s">
        <v>41</v>
      </c>
      <c r="B8" s="11">
        <f>+'Giancarlo Canepa'!B8</f>
        <v>3</v>
      </c>
      <c r="C8" s="11">
        <f>+'Giancarlo Canepa'!C8</f>
        <v>2</v>
      </c>
      <c r="D8" s="11">
        <f>+'Giancarlo Canepa'!D8</f>
        <v>0</v>
      </c>
      <c r="E8" s="11">
        <f>+'Giancarlo Canepa'!E8</f>
        <v>70</v>
      </c>
      <c r="F8" s="11">
        <f>+'Giancarlo Canepa'!F8</f>
        <v>71</v>
      </c>
      <c r="G8" s="11">
        <f>+'Giancarlo Canepa'!G8</f>
        <v>-1</v>
      </c>
      <c r="H8" s="11">
        <v>2</v>
      </c>
      <c r="J8" s="15" t="s">
        <v>48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t="s">
        <v>31</v>
      </c>
      <c r="B9" s="11">
        <f>+'Jorge Portus'!B9</f>
        <v>3</v>
      </c>
      <c r="C9" s="11">
        <f>+'Jorge Portus'!C9</f>
        <v>0</v>
      </c>
      <c r="D9" s="11">
        <f>+'Jorge Portus'!D9</f>
        <v>0</v>
      </c>
      <c r="E9" s="11">
        <f>+'Jorge Portus'!E9</f>
        <v>48</v>
      </c>
      <c r="F9" s="11">
        <f>+'Jorge Portus'!F9</f>
        <v>90</v>
      </c>
      <c r="G9" s="11">
        <f>+'Jorge Portus'!G9</f>
        <v>-42</v>
      </c>
      <c r="H9" s="11">
        <v>2</v>
      </c>
      <c r="J9" s="17" t="str">
        <f>+J3</f>
        <v>Pablo Jimenez</v>
      </c>
      <c r="K9" s="18">
        <v>8</v>
      </c>
      <c r="L9" s="18">
        <v>10</v>
      </c>
      <c r="M9" s="18"/>
      <c r="N9" s="19"/>
      <c r="O9" s="17"/>
      <c r="P9" s="18"/>
      <c r="Q9" s="18"/>
      <c r="R9" s="18"/>
      <c r="S9" s="29"/>
    </row>
    <row r="10" spans="1:19" ht="15">
      <c r="A10" t="s">
        <v>32</v>
      </c>
      <c r="B10" s="11">
        <f>+'Jorge Saa'!B10</f>
        <v>3</v>
      </c>
      <c r="C10" s="11">
        <f>+'Jorge Saa'!C10</f>
        <v>3</v>
      </c>
      <c r="D10" s="11">
        <f>+'Jorge Saa'!D10</f>
        <v>0</v>
      </c>
      <c r="E10" s="11">
        <f>+'Jorge Saa'!E10</f>
        <v>88</v>
      </c>
      <c r="F10" s="11">
        <f>+'Jorge Saa'!F10</f>
        <v>63</v>
      </c>
      <c r="G10" s="11">
        <f>+'Jorge Saa'!G10</f>
        <v>25</v>
      </c>
      <c r="H10" s="11">
        <v>3</v>
      </c>
      <c r="J10" s="17" t="str">
        <f>+A17</f>
        <v>Sergio Rojas</v>
      </c>
      <c r="K10" s="18">
        <v>15</v>
      </c>
      <c r="L10" s="18">
        <v>15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t="s">
        <v>30</v>
      </c>
      <c r="B11" s="11">
        <f>+'Rafael Guerra'!B11</f>
        <v>3</v>
      </c>
      <c r="C11" s="11">
        <f>+'Rafael Guerra'!C11</f>
        <v>0</v>
      </c>
      <c r="D11" s="11">
        <f>+'Rafael Guerra'!D11</f>
        <v>0</v>
      </c>
      <c r="E11" s="11">
        <f>+'Rafael Guerra'!E11</f>
        <v>34</v>
      </c>
      <c r="F11" s="11">
        <f>+'Rafael Guerra'!F11</f>
        <v>90</v>
      </c>
      <c r="G11" s="11">
        <f>+'Rafael Guerra'!G11</f>
        <v>-56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38</v>
      </c>
      <c r="B12" s="11">
        <f>+'Erich Ramos'!B12</f>
        <v>3</v>
      </c>
      <c r="C12" s="11">
        <f>+'Erich Ramos'!C12</f>
        <v>2</v>
      </c>
      <c r="D12" s="11">
        <f>+'Erich Ramos'!D12</f>
        <v>0</v>
      </c>
      <c r="E12" s="11">
        <f>+'Erich Ramos'!E12</f>
        <v>86</v>
      </c>
      <c r="F12" s="11">
        <f>+'Erich Ramos'!F12</f>
        <v>48</v>
      </c>
      <c r="G12" s="11">
        <f>+'Erich Ramos'!G12</f>
        <v>38</v>
      </c>
      <c r="H12" s="11">
        <v>3</v>
      </c>
      <c r="J12" s="48">
        <v>0.8680555555555555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34</v>
      </c>
      <c r="B13" s="2">
        <f>+'Javier Zamorano'!B13</f>
        <v>3</v>
      </c>
      <c r="C13" s="2">
        <f>+'Javier Zamorano'!C13</f>
        <v>1</v>
      </c>
      <c r="D13" s="2">
        <f>+'Javier Zamorano'!D13</f>
        <v>0</v>
      </c>
      <c r="E13" s="2">
        <f>+'Javier Zamorano'!E13</f>
        <v>57</v>
      </c>
      <c r="F13" s="2">
        <f>+'Javier Zamorano'!F13</f>
        <v>64</v>
      </c>
      <c r="G13" s="2">
        <f>+'Javier Zamorano'!G13</f>
        <v>-7</v>
      </c>
      <c r="H13" s="11">
        <v>3</v>
      </c>
      <c r="S13" s="46"/>
    </row>
    <row r="14" spans="1:19" ht="15">
      <c r="A14" t="s">
        <v>42</v>
      </c>
      <c r="B14" s="2">
        <f>+'Alejandro Echeverria'!B14</f>
        <v>3</v>
      </c>
      <c r="C14" s="2">
        <f>+'Alejandro Echeverria'!C14</f>
        <v>1</v>
      </c>
      <c r="D14" s="2">
        <f>+'Alejandro Echeverria'!D14</f>
        <v>0</v>
      </c>
      <c r="E14" s="2">
        <f>+'Alejandro Echeverria'!E14</f>
        <v>62</v>
      </c>
      <c r="F14" s="2">
        <f>+'Alejandro Echeverria'!F14</f>
        <v>70</v>
      </c>
      <c r="G14" s="2">
        <f>+'Alejandro Echeverria'!G14</f>
        <v>-8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s="8" t="s">
        <v>43</v>
      </c>
      <c r="B15" s="9">
        <v>3</v>
      </c>
      <c r="C15" s="9">
        <v>1</v>
      </c>
      <c r="D15" s="9">
        <v>0</v>
      </c>
      <c r="E15" s="12">
        <f>SUM($J$3:$R$3)+SUM($J$9:$R$9)+SUM($J$15:$Q$15)+SUM($J$21:$Q$21)+SUM($J$27:$Q$27)+SUM($J$33:$Q$33)</f>
        <v>78</v>
      </c>
      <c r="F15" s="12">
        <f>SUM($J$4:$R$4)+SUM($J$10:$R$10)+SUM($J$16:$Q$16)+SUM($J$22:$Q$22)+SUM($J$28:$Q$28)+SUM($J$34:$Q$34)</f>
        <v>88</v>
      </c>
      <c r="G15" s="12">
        <f>+E15-F15</f>
        <v>-10</v>
      </c>
      <c r="H15" s="9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35</v>
      </c>
      <c r="B16" s="2">
        <f>+'Ricardo Borquez'!B16</f>
        <v>3</v>
      </c>
      <c r="C16" s="2">
        <f>+'Ricardo Borquez'!C16</f>
        <v>1</v>
      </c>
      <c r="D16" s="2">
        <f>+'Ricardo Borquez'!D16</f>
        <v>0</v>
      </c>
      <c r="E16" s="2">
        <f>+'Ricardo Borquez'!E16</f>
        <v>60</v>
      </c>
      <c r="F16" s="2">
        <f>+'Ricardo Borquez'!F16</f>
        <v>94</v>
      </c>
      <c r="G16" s="2">
        <f>+'Ricardo Borquez'!G16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37</v>
      </c>
      <c r="B17" s="2">
        <f>+'Sergio Rojas'!B17</f>
        <v>3</v>
      </c>
      <c r="C17" s="2">
        <f>+'Sergio Rojas'!C17</f>
        <v>3</v>
      </c>
      <c r="D17" s="2">
        <f>+'Sergio Rojas'!D17</f>
        <v>0</v>
      </c>
      <c r="E17" s="2">
        <f>+'Sergio Rojas'!E17</f>
        <v>90</v>
      </c>
      <c r="F17" s="2">
        <f>+'Sergio Rojas'!F17</f>
        <v>38</v>
      </c>
      <c r="G17" s="2">
        <f>+'Sergio Rojas'!G17</f>
        <v>52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10" t="s">
        <v>36</v>
      </c>
      <c r="B2" s="2">
        <f>+'Raul Luna'!B2</f>
        <v>3</v>
      </c>
      <c r="C2" s="2">
        <f>+'Raul Luna'!C2</f>
        <v>0</v>
      </c>
      <c r="D2" s="2">
        <f>+'Raul Luna'!D2</f>
        <v>0</v>
      </c>
      <c r="E2" s="2">
        <f>+'Raul Luna'!E2</f>
        <v>36</v>
      </c>
      <c r="F2" s="2">
        <f>+'Raul Luna'!F2</f>
        <v>90</v>
      </c>
      <c r="G2" s="2">
        <f>+'Raul Luna'!G2</f>
        <v>-54</v>
      </c>
      <c r="H2" s="47">
        <v>1</v>
      </c>
      <c r="J2" s="15" t="s">
        <v>44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45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t="s">
        <v>39</v>
      </c>
      <c r="B3" s="11">
        <f>+'Ernesto Vilches'!B3</f>
        <v>3</v>
      </c>
      <c r="C3" s="11">
        <f>+'Ernesto Vilches'!C3</f>
        <v>2</v>
      </c>
      <c r="D3" s="11">
        <f>+'Ernesto Vilches'!D3</f>
        <v>0</v>
      </c>
      <c r="E3" s="11">
        <f>+'Ernesto Vilches'!E3</f>
        <v>81</v>
      </c>
      <c r="F3" s="11">
        <f>+'Ernesto Vilches'!F3</f>
        <v>38</v>
      </c>
      <c r="G3" s="11">
        <f>+'Ernesto Vilches'!G3</f>
        <v>43</v>
      </c>
      <c r="H3" s="11">
        <v>1</v>
      </c>
      <c r="J3" s="17" t="str">
        <f>+A16</f>
        <v>Ricardo Borquez</v>
      </c>
      <c r="K3" s="18">
        <v>10</v>
      </c>
      <c r="L3" s="18">
        <v>4</v>
      </c>
      <c r="M3" s="18"/>
      <c r="N3" s="19"/>
      <c r="O3" s="17" t="str">
        <f>+J3</f>
        <v>Ricardo Borquez</v>
      </c>
      <c r="P3" s="18">
        <v>13</v>
      </c>
      <c r="Q3" s="18">
        <v>15</v>
      </c>
      <c r="R3" s="18">
        <v>6</v>
      </c>
      <c r="S3" s="29" t="s">
        <v>51</v>
      </c>
    </row>
    <row r="4" spans="1:19" ht="15">
      <c r="A4" t="s">
        <v>16</v>
      </c>
      <c r="B4" s="11">
        <f>+'Waldo Aracena'!B4</f>
        <v>3</v>
      </c>
      <c r="C4" s="11">
        <f>+'Waldo Aracena'!C4</f>
        <v>3</v>
      </c>
      <c r="D4" s="11">
        <f>+'Waldo Aracena'!D4</f>
        <v>0</v>
      </c>
      <c r="E4" s="11">
        <f>+'Waldo Aracena'!E4</f>
        <v>86</v>
      </c>
      <c r="F4" s="11">
        <f>+'Waldo Aracena'!F4</f>
        <v>56</v>
      </c>
      <c r="G4" s="11">
        <f>+'Waldo Aracena'!G4</f>
        <v>30</v>
      </c>
      <c r="H4" s="11">
        <v>1</v>
      </c>
      <c r="J4" s="17" t="str">
        <f>+A14</f>
        <v>Alejandro Echeverria</v>
      </c>
      <c r="K4" s="18">
        <v>15</v>
      </c>
      <c r="L4" s="18">
        <v>15</v>
      </c>
      <c r="M4" s="18"/>
      <c r="N4" s="19" t="s">
        <v>51</v>
      </c>
      <c r="O4" s="17" t="str">
        <f>+A15</f>
        <v>Pablo Jimenez</v>
      </c>
      <c r="P4" s="18">
        <v>15</v>
      </c>
      <c r="Q4" s="18">
        <v>14</v>
      </c>
      <c r="R4" s="18">
        <v>5</v>
      </c>
      <c r="S4" s="29"/>
    </row>
    <row r="5" spans="1:19" ht="15">
      <c r="A5" t="s">
        <v>33</v>
      </c>
      <c r="B5" s="11">
        <f>+'Jorge Villalobos'!B5</f>
        <v>3</v>
      </c>
      <c r="C5" s="11">
        <f>+'Jorge Villalobos'!C5</f>
        <v>1</v>
      </c>
      <c r="D5" s="11">
        <f>+'Jorge Villalobos'!D5</f>
        <v>0</v>
      </c>
      <c r="E5" s="11">
        <f>+'Jorge Villalobos'!E5</f>
        <v>58</v>
      </c>
      <c r="F5" s="11">
        <f>+'Jorge Villalobos'!F5</f>
        <v>77</v>
      </c>
      <c r="G5" s="11">
        <f>+'Jorge Villalobos'!G5</f>
        <v>-19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29</v>
      </c>
      <c r="B6" s="11">
        <f>+'Emilio Abud'!B6</f>
        <v>3</v>
      </c>
      <c r="C6" s="11">
        <f>+'Emilio Abud'!C6</f>
        <v>3</v>
      </c>
      <c r="D6" s="11">
        <f>+'Emilio Abud'!D6</f>
        <v>0</v>
      </c>
      <c r="E6" s="11">
        <f>+'Emilio Abud'!E6</f>
        <v>90</v>
      </c>
      <c r="F6" s="11">
        <f>+'Emilio Abud'!F6</f>
        <v>44</v>
      </c>
      <c r="G6" s="11">
        <f>+'Emilio Abud'!G6</f>
        <v>46</v>
      </c>
      <c r="H6" s="11">
        <v>2</v>
      </c>
      <c r="J6" s="48">
        <v>0.8958333333333334</v>
      </c>
      <c r="K6" s="21"/>
      <c r="L6" s="21"/>
      <c r="M6" s="21"/>
      <c r="N6" s="21"/>
      <c r="O6" s="48">
        <v>0.8680555555555555</v>
      </c>
      <c r="P6" s="21"/>
      <c r="Q6" s="21"/>
      <c r="R6" s="21"/>
      <c r="S6" s="30"/>
    </row>
    <row r="7" spans="1:19" ht="15.75" thickBot="1">
      <c r="A7" t="s">
        <v>40</v>
      </c>
      <c r="B7" s="11">
        <f>+'Ricardo Zuñiga'!B7</f>
        <v>3</v>
      </c>
      <c r="C7" s="11">
        <f>+'Ricardo Zuñiga'!C7</f>
        <v>1</v>
      </c>
      <c r="D7" s="11">
        <f>+'Ricardo Zuñiga'!D7</f>
        <v>0</v>
      </c>
      <c r="E7" s="11">
        <f>+'Ricardo Zuñiga'!E7</f>
        <v>71</v>
      </c>
      <c r="F7" s="11">
        <f>+'Ricardo Zuñiga'!F7</f>
        <v>74</v>
      </c>
      <c r="G7" s="11">
        <f>+'Ricardo Zuñiga'!G7</f>
        <v>-3</v>
      </c>
      <c r="H7" s="11">
        <v>2</v>
      </c>
      <c r="S7" s="7"/>
    </row>
    <row r="8" spans="1:19" ht="15.75" thickBot="1">
      <c r="A8" t="s">
        <v>41</v>
      </c>
      <c r="B8" s="11">
        <f>+'Giancarlo Canepa'!B8</f>
        <v>3</v>
      </c>
      <c r="C8" s="11">
        <f>+'Giancarlo Canepa'!C8</f>
        <v>2</v>
      </c>
      <c r="D8" s="11">
        <f>+'Giancarlo Canepa'!D8</f>
        <v>0</v>
      </c>
      <c r="E8" s="11">
        <f>+'Giancarlo Canepa'!E8</f>
        <v>70</v>
      </c>
      <c r="F8" s="11">
        <f>+'Giancarlo Canepa'!F8</f>
        <v>71</v>
      </c>
      <c r="G8" s="11">
        <f>+'Giancarlo Canepa'!G8</f>
        <v>-1</v>
      </c>
      <c r="H8" s="11">
        <v>2</v>
      </c>
      <c r="J8" s="15" t="s">
        <v>46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t="s">
        <v>31</v>
      </c>
      <c r="B9" s="11">
        <f>+'Jorge Portus'!B9</f>
        <v>3</v>
      </c>
      <c r="C9" s="11">
        <f>+'Jorge Portus'!C9</f>
        <v>0</v>
      </c>
      <c r="D9" s="11">
        <f>+'Jorge Portus'!D9</f>
        <v>0</v>
      </c>
      <c r="E9" s="11">
        <f>+'Jorge Portus'!E9</f>
        <v>48</v>
      </c>
      <c r="F9" s="11">
        <f>+'Jorge Portus'!F9</f>
        <v>90</v>
      </c>
      <c r="G9" s="11">
        <f>+'Jorge Portus'!G9</f>
        <v>-42</v>
      </c>
      <c r="H9" s="11">
        <v>2</v>
      </c>
      <c r="J9" s="17" t="str">
        <f>+J3</f>
        <v>Ricardo Borquez</v>
      </c>
      <c r="K9" s="18">
        <v>0</v>
      </c>
      <c r="L9" s="18">
        <v>12</v>
      </c>
      <c r="M9" s="18"/>
      <c r="N9" s="19"/>
      <c r="O9" s="17"/>
      <c r="P9" s="18"/>
      <c r="Q9" s="18"/>
      <c r="R9" s="18"/>
      <c r="S9" s="29"/>
    </row>
    <row r="10" spans="1:19" ht="15">
      <c r="A10" t="s">
        <v>32</v>
      </c>
      <c r="B10" s="11">
        <f>+'Jorge Saa'!B10</f>
        <v>3</v>
      </c>
      <c r="C10" s="11">
        <f>+'Jorge Saa'!C10</f>
        <v>3</v>
      </c>
      <c r="D10" s="11">
        <f>+'Jorge Saa'!D10</f>
        <v>0</v>
      </c>
      <c r="E10" s="11">
        <f>+'Jorge Saa'!E10</f>
        <v>88</v>
      </c>
      <c r="F10" s="11">
        <f>+'Jorge Saa'!F10</f>
        <v>63</v>
      </c>
      <c r="G10" s="11">
        <f>+'Jorge Saa'!G10</f>
        <v>25</v>
      </c>
      <c r="H10" s="11">
        <v>3</v>
      </c>
      <c r="J10" s="17" t="str">
        <f>+A17</f>
        <v>Sergio Rojas</v>
      </c>
      <c r="K10" s="18">
        <v>15</v>
      </c>
      <c r="L10" s="18">
        <v>15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t="s">
        <v>30</v>
      </c>
      <c r="B11" s="11">
        <f>+'Rafael Guerra'!B11</f>
        <v>3</v>
      </c>
      <c r="C11" s="11">
        <f>+'Rafael Guerra'!C11</f>
        <v>0</v>
      </c>
      <c r="D11" s="11">
        <f>+'Rafael Guerra'!D11</f>
        <v>0</v>
      </c>
      <c r="E11" s="11">
        <f>+'Rafael Guerra'!E11</f>
        <v>34</v>
      </c>
      <c r="F11" s="11">
        <f>+'Rafael Guerra'!F11</f>
        <v>90</v>
      </c>
      <c r="G11" s="11">
        <f>+'Rafael Guerra'!G11</f>
        <v>-56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38</v>
      </c>
      <c r="B12" s="11">
        <f>+'Erich Ramos'!B12</f>
        <v>3</v>
      </c>
      <c r="C12" s="11">
        <f>+'Erich Ramos'!C12</f>
        <v>2</v>
      </c>
      <c r="D12" s="11">
        <f>+'Erich Ramos'!D12</f>
        <v>0</v>
      </c>
      <c r="E12" s="11">
        <f>+'Erich Ramos'!E12</f>
        <v>86</v>
      </c>
      <c r="F12" s="11">
        <f>+'Erich Ramos'!F12</f>
        <v>48</v>
      </c>
      <c r="G12" s="11">
        <f>+'Erich Ramos'!G12</f>
        <v>38</v>
      </c>
      <c r="H12" s="11">
        <v>3</v>
      </c>
      <c r="J12" s="48">
        <v>0.8402777777777778</v>
      </c>
      <c r="K12" s="21" t="s">
        <v>52</v>
      </c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34</v>
      </c>
      <c r="B13" s="2">
        <f>+'Javier Zamorano'!B13</f>
        <v>3</v>
      </c>
      <c r="C13" s="2">
        <f>+'Javier Zamorano'!C13</f>
        <v>1</v>
      </c>
      <c r="D13" s="2">
        <f>+'Javier Zamorano'!D13</f>
        <v>0</v>
      </c>
      <c r="E13" s="2">
        <f>+'Javier Zamorano'!E13</f>
        <v>57</v>
      </c>
      <c r="F13" s="2">
        <f>+'Javier Zamorano'!F13</f>
        <v>64</v>
      </c>
      <c r="G13" s="2">
        <f>+'Javier Zamorano'!G13</f>
        <v>-7</v>
      </c>
      <c r="H13" s="11">
        <v>3</v>
      </c>
      <c r="S13" s="46"/>
    </row>
    <row r="14" spans="1:19" ht="15">
      <c r="A14" t="s">
        <v>42</v>
      </c>
      <c r="B14" s="2">
        <f>+'Alejandro Echeverria'!B14</f>
        <v>3</v>
      </c>
      <c r="C14" s="2">
        <f>+'Alejandro Echeverria'!C14</f>
        <v>1</v>
      </c>
      <c r="D14" s="2">
        <f>+'Alejandro Echeverria'!D14</f>
        <v>0</v>
      </c>
      <c r="E14" s="2">
        <f>+'Alejandro Echeverria'!E14</f>
        <v>62</v>
      </c>
      <c r="F14" s="2">
        <f>+'Alejandro Echeverria'!F14</f>
        <v>70</v>
      </c>
      <c r="G14" s="2">
        <f>+'Alejandro Echeverria'!G14</f>
        <v>-8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43</v>
      </c>
      <c r="B15" s="2">
        <f>+'Pablo Jimenez'!B15</f>
        <v>3</v>
      </c>
      <c r="C15" s="2">
        <f>+'Pablo Jimenez'!C15</f>
        <v>1</v>
      </c>
      <c r="D15" s="2">
        <f>+'Pablo Jimenez'!D15</f>
        <v>0</v>
      </c>
      <c r="E15" s="2">
        <f>+'Pablo Jimenez'!E15</f>
        <v>78</v>
      </c>
      <c r="F15" s="2">
        <f>+'Pablo Jimenez'!F15</f>
        <v>88</v>
      </c>
      <c r="G15" s="2">
        <f>+'Pablo Jimenez'!G15</f>
        <v>-10</v>
      </c>
      <c r="H15" s="11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s="8" t="s">
        <v>35</v>
      </c>
      <c r="B16" s="9">
        <v>3</v>
      </c>
      <c r="C16" s="9">
        <v>1</v>
      </c>
      <c r="D16" s="9">
        <v>0</v>
      </c>
      <c r="E16" s="12">
        <f>SUM($J$3:$R$3)+SUM($J$9:$R$9)+SUM($J$15:$Q$15)+SUM($J$21:$Q$21)+SUM($J$27:$Q$27)+SUM($J$33:$Q$33)</f>
        <v>60</v>
      </c>
      <c r="F16" s="12">
        <f>SUM($J$4:$R$4)+SUM($J$10:$R$10)+SUM($J$16:$Q$16)+SUM($J$22:$Q$22)+SUM($J$28:$Q$28)+SUM($J$34:$Q$34)</f>
        <v>94</v>
      </c>
      <c r="G16" s="12">
        <f>+E16-F16</f>
        <v>-34</v>
      </c>
      <c r="H16" s="9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37</v>
      </c>
      <c r="B17" s="2">
        <f>+'Sergio Rojas'!B17</f>
        <v>3</v>
      </c>
      <c r="C17" s="2">
        <f>+'Sergio Rojas'!C17</f>
        <v>3</v>
      </c>
      <c r="D17" s="2">
        <f>+'Sergio Rojas'!D17</f>
        <v>0</v>
      </c>
      <c r="E17" s="2">
        <f>+'Sergio Rojas'!E17</f>
        <v>90</v>
      </c>
      <c r="F17" s="2">
        <f>+'Sergio Rojas'!F17</f>
        <v>38</v>
      </c>
      <c r="G17" s="2">
        <f>+'Sergio Rojas'!G17</f>
        <v>52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14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10" t="s">
        <v>36</v>
      </c>
      <c r="B2" s="2">
        <f>+'Raul Luna'!B2</f>
        <v>3</v>
      </c>
      <c r="C2" s="2">
        <f>+'Raul Luna'!C2</f>
        <v>0</v>
      </c>
      <c r="D2" s="2">
        <f>+'Raul Luna'!D2</f>
        <v>0</v>
      </c>
      <c r="E2" s="2">
        <f>+'Raul Luna'!E2</f>
        <v>36</v>
      </c>
      <c r="F2" s="2">
        <f>+'Raul Luna'!F2</f>
        <v>90</v>
      </c>
      <c r="G2" s="2">
        <f>+'Raul Luna'!G2</f>
        <v>-54</v>
      </c>
      <c r="H2" s="47">
        <v>1</v>
      </c>
      <c r="J2" s="15" t="s">
        <v>49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48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t="s">
        <v>39</v>
      </c>
      <c r="B3" s="11">
        <f>+'Ernesto Vilches'!B3</f>
        <v>3</v>
      </c>
      <c r="C3" s="11">
        <f>+'Ernesto Vilches'!C3</f>
        <v>2</v>
      </c>
      <c r="D3" s="11">
        <f>+'Ernesto Vilches'!D3</f>
        <v>0</v>
      </c>
      <c r="E3" s="11">
        <f>+'Ernesto Vilches'!E3</f>
        <v>81</v>
      </c>
      <c r="F3" s="11">
        <f>+'Ernesto Vilches'!F3</f>
        <v>38</v>
      </c>
      <c r="G3" s="11">
        <f>+'Ernesto Vilches'!G3</f>
        <v>43</v>
      </c>
      <c r="H3" s="11">
        <v>1</v>
      </c>
      <c r="J3" s="17" t="str">
        <f>+A17</f>
        <v>Sergio Rojas</v>
      </c>
      <c r="K3" s="18">
        <v>15</v>
      </c>
      <c r="L3" s="18">
        <v>15</v>
      </c>
      <c r="M3" s="18"/>
      <c r="N3" s="19" t="s">
        <v>51</v>
      </c>
      <c r="O3" s="17" t="str">
        <f>+J3</f>
        <v>Sergio Rojas</v>
      </c>
      <c r="P3" s="18">
        <v>15</v>
      </c>
      <c r="Q3" s="18">
        <v>15</v>
      </c>
      <c r="R3" s="18"/>
      <c r="S3" s="29" t="s">
        <v>51</v>
      </c>
    </row>
    <row r="4" spans="1:19" ht="15">
      <c r="A4" t="s">
        <v>16</v>
      </c>
      <c r="B4" s="11">
        <f>+'Waldo Aracena'!B4</f>
        <v>3</v>
      </c>
      <c r="C4" s="11">
        <f>+'Waldo Aracena'!C4</f>
        <v>3</v>
      </c>
      <c r="D4" s="11">
        <f>+'Waldo Aracena'!D4</f>
        <v>0</v>
      </c>
      <c r="E4" s="11">
        <f>+'Waldo Aracena'!E4</f>
        <v>86</v>
      </c>
      <c r="F4" s="11">
        <f>+'Waldo Aracena'!F4</f>
        <v>56</v>
      </c>
      <c r="G4" s="11">
        <f>+'Waldo Aracena'!G4</f>
        <v>30</v>
      </c>
      <c r="H4" s="11">
        <v>1</v>
      </c>
      <c r="J4" s="17" t="str">
        <f>+A14</f>
        <v>Alejandro Echeverria</v>
      </c>
      <c r="K4" s="18">
        <v>5</v>
      </c>
      <c r="L4" s="18">
        <v>3</v>
      </c>
      <c r="M4" s="18"/>
      <c r="N4" s="19"/>
      <c r="O4" s="17" t="str">
        <f>+A15</f>
        <v>Pablo Jimenez</v>
      </c>
      <c r="P4" s="18">
        <v>8</v>
      </c>
      <c r="Q4" s="18">
        <v>10</v>
      </c>
      <c r="R4" s="18"/>
      <c r="S4" s="29"/>
    </row>
    <row r="5" spans="1:19" ht="15">
      <c r="A5" t="s">
        <v>33</v>
      </c>
      <c r="B5" s="11">
        <f>+'Jorge Villalobos'!B5</f>
        <v>3</v>
      </c>
      <c r="C5" s="11">
        <f>+'Jorge Villalobos'!C5</f>
        <v>1</v>
      </c>
      <c r="D5" s="11">
        <f>+'Jorge Villalobos'!D5</f>
        <v>0</v>
      </c>
      <c r="E5" s="11">
        <f>+'Jorge Villalobos'!E5</f>
        <v>58</v>
      </c>
      <c r="F5" s="11">
        <f>+'Jorge Villalobos'!F5</f>
        <v>77</v>
      </c>
      <c r="G5" s="11">
        <f>+'Jorge Villalobos'!G5</f>
        <v>-19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29</v>
      </c>
      <c r="B6" s="11">
        <f>+'Emilio Abud'!B6</f>
        <v>3</v>
      </c>
      <c r="C6" s="11">
        <f>+'Emilio Abud'!C6</f>
        <v>3</v>
      </c>
      <c r="D6" s="11">
        <f>+'Emilio Abud'!D6</f>
        <v>0</v>
      </c>
      <c r="E6" s="11">
        <f>+'Emilio Abud'!E6</f>
        <v>90</v>
      </c>
      <c r="F6" s="11">
        <f>+'Emilio Abud'!F6</f>
        <v>44</v>
      </c>
      <c r="G6" s="11">
        <f>+'Emilio Abud'!G6</f>
        <v>46</v>
      </c>
      <c r="H6" s="11">
        <v>2</v>
      </c>
      <c r="J6" s="48">
        <v>0.4236111111111111</v>
      </c>
      <c r="K6" s="21"/>
      <c r="L6" s="21"/>
      <c r="M6" s="21"/>
      <c r="N6" s="21"/>
      <c r="O6" s="48">
        <v>0.8680555555555555</v>
      </c>
      <c r="P6" s="21"/>
      <c r="Q6" s="21"/>
      <c r="R6" s="21"/>
      <c r="S6" s="30"/>
    </row>
    <row r="7" spans="1:19" ht="15.75" thickBot="1">
      <c r="A7" t="s">
        <v>40</v>
      </c>
      <c r="B7" s="11">
        <f>+'Ricardo Zuñiga'!B7</f>
        <v>3</v>
      </c>
      <c r="C7" s="11">
        <f>+'Ricardo Zuñiga'!C7</f>
        <v>1</v>
      </c>
      <c r="D7" s="11">
        <f>+'Ricardo Zuñiga'!D7</f>
        <v>0</v>
      </c>
      <c r="E7" s="11">
        <f>+'Ricardo Zuñiga'!E7</f>
        <v>71</v>
      </c>
      <c r="F7" s="11">
        <f>+'Ricardo Zuñiga'!F7</f>
        <v>74</v>
      </c>
      <c r="G7" s="11">
        <f>+'Ricardo Zuñiga'!G7</f>
        <v>-3</v>
      </c>
      <c r="H7" s="11">
        <v>2</v>
      </c>
      <c r="S7" s="7"/>
    </row>
    <row r="8" spans="1:19" ht="15.75" thickBot="1">
      <c r="A8" t="s">
        <v>41</v>
      </c>
      <c r="B8" s="11">
        <f>+'Giancarlo Canepa'!B8</f>
        <v>3</v>
      </c>
      <c r="C8" s="11">
        <f>+'Giancarlo Canepa'!C8</f>
        <v>2</v>
      </c>
      <c r="D8" s="11">
        <f>+'Giancarlo Canepa'!D8</f>
        <v>0</v>
      </c>
      <c r="E8" s="11">
        <f>+'Giancarlo Canepa'!E8</f>
        <v>70</v>
      </c>
      <c r="F8" s="11">
        <f>+'Giancarlo Canepa'!F8</f>
        <v>71</v>
      </c>
      <c r="G8" s="11">
        <f>+'Giancarlo Canepa'!G8</f>
        <v>-1</v>
      </c>
      <c r="H8" s="11">
        <v>2</v>
      </c>
      <c r="J8" s="15" t="s">
        <v>46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t="s">
        <v>31</v>
      </c>
      <c r="B9" s="11">
        <f>+'Jorge Portus'!B9</f>
        <v>3</v>
      </c>
      <c r="C9" s="11">
        <f>+'Jorge Portus'!C9</f>
        <v>0</v>
      </c>
      <c r="D9" s="11">
        <f>+'Jorge Portus'!D9</f>
        <v>0</v>
      </c>
      <c r="E9" s="11">
        <f>+'Jorge Portus'!E9</f>
        <v>48</v>
      </c>
      <c r="F9" s="11">
        <f>+'Jorge Portus'!F9</f>
        <v>90</v>
      </c>
      <c r="G9" s="11">
        <f>+'Jorge Portus'!G9</f>
        <v>-42</v>
      </c>
      <c r="H9" s="11">
        <v>2</v>
      </c>
      <c r="J9" s="17" t="str">
        <f>+J3</f>
        <v>Sergio Rojas</v>
      </c>
      <c r="K9" s="18">
        <v>15</v>
      </c>
      <c r="L9" s="18">
        <v>15</v>
      </c>
      <c r="M9" s="18"/>
      <c r="N9" s="19" t="s">
        <v>51</v>
      </c>
      <c r="O9" s="17"/>
      <c r="P9" s="18"/>
      <c r="Q9" s="18"/>
      <c r="R9" s="18"/>
      <c r="S9" s="29"/>
    </row>
    <row r="10" spans="1:19" ht="15">
      <c r="A10" t="s">
        <v>32</v>
      </c>
      <c r="B10" s="11">
        <f>+'Jorge Saa'!B10</f>
        <v>3</v>
      </c>
      <c r="C10" s="11">
        <f>+'Jorge Saa'!C10</f>
        <v>3</v>
      </c>
      <c r="D10" s="11">
        <f>+'Jorge Saa'!D10</f>
        <v>0</v>
      </c>
      <c r="E10" s="11">
        <f>+'Jorge Saa'!E10</f>
        <v>88</v>
      </c>
      <c r="F10" s="11">
        <f>+'Jorge Saa'!F10</f>
        <v>63</v>
      </c>
      <c r="G10" s="11">
        <f>+'Jorge Saa'!G10</f>
        <v>25</v>
      </c>
      <c r="H10" s="11">
        <v>3</v>
      </c>
      <c r="J10" s="17" t="str">
        <f>+A16</f>
        <v>Ricardo Borquez</v>
      </c>
      <c r="K10" s="18">
        <v>0</v>
      </c>
      <c r="L10" s="18">
        <v>12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30</v>
      </c>
      <c r="B11" s="11">
        <f>+'Rafael Guerra'!B11</f>
        <v>3</v>
      </c>
      <c r="C11" s="11">
        <f>+'Rafael Guerra'!C11</f>
        <v>0</v>
      </c>
      <c r="D11" s="11">
        <f>+'Rafael Guerra'!D11</f>
        <v>0</v>
      </c>
      <c r="E11" s="11">
        <f>+'Rafael Guerra'!E11</f>
        <v>34</v>
      </c>
      <c r="F11" s="11">
        <f>+'Rafael Guerra'!F11</f>
        <v>90</v>
      </c>
      <c r="G11" s="11">
        <f>+'Rafael Guerra'!G11</f>
        <v>-56</v>
      </c>
      <c r="H11" s="11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38</v>
      </c>
      <c r="B12" s="11">
        <f>+'Erich Ramos'!B12</f>
        <v>3</v>
      </c>
      <c r="C12" s="11">
        <f>+'Erich Ramos'!C12</f>
        <v>2</v>
      </c>
      <c r="D12" s="11">
        <f>+'Erich Ramos'!D12</f>
        <v>0</v>
      </c>
      <c r="E12" s="11">
        <f>+'Erich Ramos'!E12</f>
        <v>86</v>
      </c>
      <c r="F12" s="11">
        <f>+'Erich Ramos'!F12</f>
        <v>48</v>
      </c>
      <c r="G12" s="11">
        <f>+'Erich Ramos'!G12</f>
        <v>38</v>
      </c>
      <c r="H12" s="11">
        <v>3</v>
      </c>
      <c r="J12" s="48">
        <v>0.8402777777777778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34</v>
      </c>
      <c r="B13" s="2">
        <f>+'Javier Zamorano'!B13</f>
        <v>3</v>
      </c>
      <c r="C13" s="2">
        <f>+'Javier Zamorano'!C13</f>
        <v>1</v>
      </c>
      <c r="D13" s="2">
        <f>+'Javier Zamorano'!D13</f>
        <v>0</v>
      </c>
      <c r="E13" s="2">
        <f>+'Javier Zamorano'!E13</f>
        <v>57</v>
      </c>
      <c r="F13" s="2">
        <f>+'Javier Zamorano'!F13</f>
        <v>64</v>
      </c>
      <c r="G13" s="2">
        <f>+'Javier Zamorano'!G13</f>
        <v>-7</v>
      </c>
      <c r="H13" s="11">
        <v>3</v>
      </c>
      <c r="S13" s="46"/>
    </row>
    <row r="14" spans="1:19" ht="15">
      <c r="A14" t="s">
        <v>42</v>
      </c>
      <c r="B14" s="2">
        <f>+'Alejandro Echeverria'!B14</f>
        <v>3</v>
      </c>
      <c r="C14" s="2">
        <f>+'Alejandro Echeverria'!C14</f>
        <v>1</v>
      </c>
      <c r="D14" s="2">
        <f>+'Alejandro Echeverria'!D14</f>
        <v>0</v>
      </c>
      <c r="E14" s="2">
        <f>+'Alejandro Echeverria'!E14</f>
        <v>62</v>
      </c>
      <c r="F14" s="2">
        <f>+'Alejandro Echeverria'!F14</f>
        <v>70</v>
      </c>
      <c r="G14" s="2">
        <f>+'Alejandro Echeverria'!G14</f>
        <v>-8</v>
      </c>
      <c r="H14" s="11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43</v>
      </c>
      <c r="B15" s="2">
        <f>+'Pablo Jimenez'!B15</f>
        <v>3</v>
      </c>
      <c r="C15" s="2">
        <f>+'Pablo Jimenez'!C15</f>
        <v>1</v>
      </c>
      <c r="D15" s="2">
        <f>+'Pablo Jimenez'!D15</f>
        <v>0</v>
      </c>
      <c r="E15" s="2">
        <f>+'Pablo Jimenez'!E15</f>
        <v>78</v>
      </c>
      <c r="F15" s="2">
        <f>+'Pablo Jimenez'!F15</f>
        <v>88</v>
      </c>
      <c r="G15" s="2">
        <f>+'Pablo Jimenez'!G15</f>
        <v>-10</v>
      </c>
      <c r="H15" s="11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35</v>
      </c>
      <c r="B16" s="2">
        <f>+'Ricardo Borquez'!B16</f>
        <v>3</v>
      </c>
      <c r="C16" s="2">
        <f>+'Ricardo Borquez'!C16</f>
        <v>1</v>
      </c>
      <c r="D16" s="2">
        <f>+'Ricardo Borquez'!D16</f>
        <v>0</v>
      </c>
      <c r="E16" s="2">
        <f>+'Ricardo Borquez'!E16</f>
        <v>60</v>
      </c>
      <c r="F16" s="2">
        <f>+'Ricardo Borquez'!F16</f>
        <v>94</v>
      </c>
      <c r="G16" s="2">
        <f>+'Ricardo Borquez'!G16</f>
        <v>-34</v>
      </c>
      <c r="H16" s="11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s="8" t="s">
        <v>37</v>
      </c>
      <c r="B17" s="9">
        <v>3</v>
      </c>
      <c r="C17" s="9">
        <v>3</v>
      </c>
      <c r="D17" s="9">
        <v>0</v>
      </c>
      <c r="E17" s="12">
        <f>SUM($J$3:$R$3)+SUM($J$9:$R$9)+SUM($J$15:$Q$15)+SUM($J$21:$Q$21)+SUM($J$27:$Q$27)+SUM($J$33:$Q$33)</f>
        <v>90</v>
      </c>
      <c r="F17" s="12">
        <f>SUM($J$4:$R$4)+SUM($J$10:$R$10)+SUM($J$16:$Q$16)+SUM($J$22:$Q$22)+SUM($J$28:$Q$28)+SUM($J$34:$Q$34)</f>
        <v>38</v>
      </c>
      <c r="G17" s="12">
        <f>+E17-F17</f>
        <v>52</v>
      </c>
      <c r="H17" s="9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J19" sqref="J19"/>
    </sheetView>
  </sheetViews>
  <sheetFormatPr defaultColWidth="11.421875" defaultRowHeight="15"/>
  <cols>
    <col min="1" max="1" width="13.140625" style="27" customWidth="1"/>
    <col min="2" max="2" width="20.7109375" style="26" bestFit="1" customWidth="1"/>
    <col min="3" max="3" width="15.7109375" style="26" bestFit="1" customWidth="1"/>
    <col min="4" max="4" width="7.140625" style="26" bestFit="1" customWidth="1"/>
    <col min="5" max="5" width="8.421875" style="26" bestFit="1" customWidth="1"/>
    <col min="6" max="6" width="10.28125" style="26" bestFit="1" customWidth="1"/>
    <col min="7" max="7" width="11.28125" style="26" bestFit="1" customWidth="1"/>
    <col min="8" max="9" width="10.7109375" style="26" bestFit="1" customWidth="1"/>
    <col min="10" max="16384" width="11.421875" style="26" customWidth="1"/>
  </cols>
  <sheetData>
    <row r="1" spans="1:9" ht="15">
      <c r="A1" s="23">
        <f ca="1">+TODAY()</f>
        <v>41965</v>
      </c>
      <c r="B1" s="24" t="s">
        <v>14</v>
      </c>
      <c r="C1" s="25" t="s">
        <v>3</v>
      </c>
      <c r="D1" s="25" t="s">
        <v>4</v>
      </c>
      <c r="E1" s="36" t="s">
        <v>5</v>
      </c>
      <c r="F1" s="25" t="s">
        <v>6</v>
      </c>
      <c r="G1" s="25" t="s">
        <v>7</v>
      </c>
      <c r="H1" s="25" t="s">
        <v>8</v>
      </c>
      <c r="I1" s="25" t="s">
        <v>15</v>
      </c>
    </row>
    <row r="2" spans="2:9" ht="15">
      <c r="B2" s="33" t="s">
        <v>29</v>
      </c>
      <c r="C2" s="34">
        <v>3</v>
      </c>
      <c r="D2" s="34">
        <v>3</v>
      </c>
      <c r="E2" s="37">
        <v>1</v>
      </c>
      <c r="F2" s="35">
        <v>90</v>
      </c>
      <c r="G2" s="35">
        <v>44</v>
      </c>
      <c r="H2" s="35">
        <v>46</v>
      </c>
      <c r="I2" s="39">
        <v>1</v>
      </c>
    </row>
    <row r="3" spans="2:9" ht="15">
      <c r="B3" s="26" t="s">
        <v>16</v>
      </c>
      <c r="C3" s="34">
        <v>3</v>
      </c>
      <c r="D3" s="34">
        <v>3</v>
      </c>
      <c r="E3" s="37">
        <v>2</v>
      </c>
      <c r="F3" s="35">
        <v>86</v>
      </c>
      <c r="G3" s="35">
        <v>56</v>
      </c>
      <c r="H3" s="35">
        <v>30</v>
      </c>
      <c r="I3" s="39">
        <v>1</v>
      </c>
    </row>
    <row r="4" spans="2:9" ht="15">
      <c r="B4" s="33" t="s">
        <v>37</v>
      </c>
      <c r="C4" s="34">
        <v>3</v>
      </c>
      <c r="D4" s="34">
        <v>3</v>
      </c>
      <c r="E4" s="37">
        <v>3</v>
      </c>
      <c r="F4" s="35">
        <v>90</v>
      </c>
      <c r="G4" s="35">
        <v>38</v>
      </c>
      <c r="H4" s="35">
        <v>52</v>
      </c>
      <c r="I4" s="39">
        <v>1</v>
      </c>
    </row>
    <row r="5" spans="2:9" ht="15">
      <c r="B5" s="33" t="s">
        <v>32</v>
      </c>
      <c r="C5" s="34">
        <v>3</v>
      </c>
      <c r="D5" s="34">
        <v>3</v>
      </c>
      <c r="E5" s="37">
        <v>4</v>
      </c>
      <c r="F5" s="35">
        <v>88</v>
      </c>
      <c r="G5" s="35">
        <v>63</v>
      </c>
      <c r="H5" s="35">
        <v>25</v>
      </c>
      <c r="I5" s="39">
        <v>1</v>
      </c>
    </row>
    <row r="6" spans="2:9" ht="15">
      <c r="B6" s="33" t="s">
        <v>39</v>
      </c>
      <c r="C6" s="34">
        <v>3</v>
      </c>
      <c r="D6" s="34">
        <v>2</v>
      </c>
      <c r="E6" s="37">
        <v>5</v>
      </c>
      <c r="F6" s="35">
        <v>81</v>
      </c>
      <c r="G6" s="35">
        <v>38</v>
      </c>
      <c r="H6" s="35">
        <v>43</v>
      </c>
      <c r="I6" s="39">
        <v>0.6666666666666666</v>
      </c>
    </row>
    <row r="7" spans="2:9" ht="15">
      <c r="B7" s="33" t="s">
        <v>38</v>
      </c>
      <c r="C7" s="34">
        <v>3</v>
      </c>
      <c r="D7" s="34">
        <v>2</v>
      </c>
      <c r="E7" s="37">
        <v>6</v>
      </c>
      <c r="F7" s="35">
        <v>86</v>
      </c>
      <c r="G7" s="35">
        <v>48</v>
      </c>
      <c r="H7" s="35">
        <v>38</v>
      </c>
      <c r="I7" s="39">
        <v>0.6666666666666666</v>
      </c>
    </row>
    <row r="8" spans="2:9" ht="15">
      <c r="B8" s="26" t="s">
        <v>41</v>
      </c>
      <c r="C8" s="34">
        <v>3</v>
      </c>
      <c r="D8" s="34">
        <v>2</v>
      </c>
      <c r="E8" s="37">
        <v>7</v>
      </c>
      <c r="F8" s="35">
        <v>70</v>
      </c>
      <c r="G8" s="35">
        <v>71</v>
      </c>
      <c r="H8" s="35">
        <v>-1</v>
      </c>
      <c r="I8" s="39">
        <v>0.6666666666666666</v>
      </c>
    </row>
    <row r="9" spans="2:9" ht="15">
      <c r="B9" s="33" t="s">
        <v>40</v>
      </c>
      <c r="C9" s="34">
        <v>3</v>
      </c>
      <c r="D9" s="34">
        <v>1</v>
      </c>
      <c r="E9" s="37">
        <v>8</v>
      </c>
      <c r="F9" s="35">
        <v>71</v>
      </c>
      <c r="G9" s="35">
        <v>74</v>
      </c>
      <c r="H9" s="35">
        <v>-3</v>
      </c>
      <c r="I9" s="39">
        <v>0.3333333333333333</v>
      </c>
    </row>
    <row r="10" spans="2:9" ht="15">
      <c r="B10" s="33" t="s">
        <v>34</v>
      </c>
      <c r="C10" s="34">
        <v>3</v>
      </c>
      <c r="D10" s="34">
        <v>1</v>
      </c>
      <c r="E10" s="37">
        <v>9</v>
      </c>
      <c r="F10" s="35">
        <v>57</v>
      </c>
      <c r="G10" s="35">
        <v>64</v>
      </c>
      <c r="H10" s="35">
        <v>-7</v>
      </c>
      <c r="I10" s="39">
        <v>0.3333333333333333</v>
      </c>
    </row>
    <row r="11" spans="2:9" ht="15">
      <c r="B11" s="26" t="s">
        <v>42</v>
      </c>
      <c r="C11" s="34">
        <v>3</v>
      </c>
      <c r="D11" s="34">
        <v>1</v>
      </c>
      <c r="E11" s="37">
        <v>10</v>
      </c>
      <c r="F11" s="35">
        <v>62</v>
      </c>
      <c r="G11" s="35">
        <v>70</v>
      </c>
      <c r="H11" s="35">
        <v>-8</v>
      </c>
      <c r="I11" s="39">
        <v>0.3333333333333333</v>
      </c>
    </row>
    <row r="12" spans="2:9" ht="15">
      <c r="B12" s="33" t="s">
        <v>43</v>
      </c>
      <c r="C12" s="34">
        <v>3</v>
      </c>
      <c r="D12" s="34">
        <v>1</v>
      </c>
      <c r="E12" s="37">
        <v>11</v>
      </c>
      <c r="F12" s="35">
        <v>78</v>
      </c>
      <c r="G12" s="35">
        <v>88</v>
      </c>
      <c r="H12" s="35">
        <v>-10</v>
      </c>
      <c r="I12" s="39">
        <v>0.3333333333333333</v>
      </c>
    </row>
    <row r="13" spans="2:9" ht="15">
      <c r="B13" s="33" t="s">
        <v>33</v>
      </c>
      <c r="C13" s="34">
        <v>3</v>
      </c>
      <c r="D13" s="34">
        <v>1</v>
      </c>
      <c r="E13" s="37">
        <v>12</v>
      </c>
      <c r="F13" s="35">
        <v>58</v>
      </c>
      <c r="G13" s="35">
        <v>77</v>
      </c>
      <c r="H13" s="35">
        <v>-19</v>
      </c>
      <c r="I13" s="39">
        <v>0.3333333333333333</v>
      </c>
    </row>
    <row r="14" spans="2:9" ht="15">
      <c r="B14" s="33" t="s">
        <v>35</v>
      </c>
      <c r="C14" s="34">
        <v>3</v>
      </c>
      <c r="D14" s="34">
        <v>1</v>
      </c>
      <c r="E14" s="37">
        <v>13</v>
      </c>
      <c r="F14" s="35">
        <v>60</v>
      </c>
      <c r="G14" s="35">
        <v>94</v>
      </c>
      <c r="H14" s="35">
        <v>-34</v>
      </c>
      <c r="I14" s="39">
        <v>0.3333333333333333</v>
      </c>
    </row>
    <row r="15" spans="2:9" ht="15">
      <c r="B15" s="26" t="s">
        <v>31</v>
      </c>
      <c r="C15" s="34">
        <v>3</v>
      </c>
      <c r="D15" s="34">
        <v>0</v>
      </c>
      <c r="E15" s="37">
        <v>14</v>
      </c>
      <c r="F15" s="35">
        <v>48</v>
      </c>
      <c r="G15" s="35">
        <v>90</v>
      </c>
      <c r="H15" s="35">
        <v>-42</v>
      </c>
      <c r="I15" s="39">
        <v>0</v>
      </c>
    </row>
    <row r="16" spans="2:9" ht="15">
      <c r="B16" s="33" t="s">
        <v>36</v>
      </c>
      <c r="C16" s="34">
        <v>3</v>
      </c>
      <c r="D16" s="34">
        <v>0</v>
      </c>
      <c r="E16" s="37">
        <v>15</v>
      </c>
      <c r="F16" s="35">
        <v>36</v>
      </c>
      <c r="G16" s="35">
        <v>90</v>
      </c>
      <c r="H16" s="35">
        <v>-54</v>
      </c>
      <c r="I16" s="39">
        <v>0</v>
      </c>
    </row>
    <row r="17" spans="2:9" ht="15">
      <c r="B17" s="33" t="s">
        <v>30</v>
      </c>
      <c r="C17" s="34">
        <v>3</v>
      </c>
      <c r="D17" s="34">
        <v>0</v>
      </c>
      <c r="E17" s="37">
        <v>16</v>
      </c>
      <c r="F17" s="35">
        <v>34</v>
      </c>
      <c r="G17" s="35">
        <v>90</v>
      </c>
      <c r="H17" s="35">
        <v>-56</v>
      </c>
      <c r="I17" s="39">
        <v>0</v>
      </c>
    </row>
    <row r="19" ht="15">
      <c r="B19" s="28" t="s">
        <v>10</v>
      </c>
    </row>
    <row r="20" ht="15">
      <c r="B20" s="28" t="s">
        <v>18</v>
      </c>
    </row>
    <row r="21" ht="15">
      <c r="B21" s="28" t="s">
        <v>19</v>
      </c>
    </row>
    <row r="22" ht="15">
      <c r="B22" s="28" t="s">
        <v>11</v>
      </c>
    </row>
    <row r="23" ht="15">
      <c r="B23" s="40" t="s">
        <v>12</v>
      </c>
    </row>
    <row r="24" ht="15">
      <c r="B24" s="40" t="s">
        <v>13</v>
      </c>
    </row>
    <row r="25" ht="15">
      <c r="B25" s="40" t="s">
        <v>20</v>
      </c>
    </row>
    <row r="26" ht="15">
      <c r="B26" s="40" t="s">
        <v>21</v>
      </c>
    </row>
  </sheetData>
  <sheetProtection/>
  <hyperlinks>
    <hyperlink ref="B23" r:id="rId1" display="escuela@racquetball7.cl"/>
    <hyperlink ref="B24" r:id="rId2" display="www.racquetball7.cl"/>
    <hyperlink ref="B25" r:id="rId3" display="www.ektelon.com"/>
    <hyperlink ref="B26" r:id="rId4" display="www.ektelon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B2" sqref="B2:I17"/>
    </sheetView>
  </sheetViews>
  <sheetFormatPr defaultColWidth="11.421875" defaultRowHeight="15"/>
  <cols>
    <col min="1" max="1" width="13.140625" style="14" customWidth="1"/>
    <col min="2" max="2" width="20.7109375" style="0" bestFit="1" customWidth="1"/>
    <col min="3" max="3" width="15.7109375" style="0" bestFit="1" customWidth="1"/>
    <col min="4" max="4" width="7.140625" style="0" bestFit="1" customWidth="1"/>
    <col min="5" max="5" width="8.421875" style="10" bestFit="1" customWidth="1"/>
    <col min="6" max="6" width="10.28125" style="0" bestFit="1" customWidth="1"/>
    <col min="7" max="7" width="11.28125" style="0" bestFit="1" customWidth="1"/>
    <col min="8" max="9" width="10.7109375" style="0" bestFit="1" customWidth="1"/>
  </cols>
  <sheetData>
    <row r="1" spans="1:9" ht="15">
      <c r="A1" s="13">
        <f ca="1">+TODAY()</f>
        <v>41965</v>
      </c>
      <c r="B1" s="5" t="s">
        <v>9</v>
      </c>
      <c r="C1" s="6" t="s">
        <v>3</v>
      </c>
      <c r="D1" s="6" t="s">
        <v>4</v>
      </c>
      <c r="E1" s="22" t="s">
        <v>5</v>
      </c>
      <c r="F1" s="6" t="s">
        <v>6</v>
      </c>
      <c r="G1" s="6" t="s">
        <v>7</v>
      </c>
      <c r="H1" s="6" t="s">
        <v>8</v>
      </c>
      <c r="I1" s="6" t="s">
        <v>15</v>
      </c>
    </row>
    <row r="2" spans="2:9" ht="15">
      <c r="B2" s="10" t="s">
        <v>40</v>
      </c>
      <c r="C2" s="2">
        <f>+'Ricardo Zuñiga'!B7</f>
        <v>3</v>
      </c>
      <c r="D2" s="2">
        <f>+'Ricardo Zuñiga'!C7</f>
        <v>1</v>
      </c>
      <c r="E2" s="2">
        <f>+'Ricardo Zuñiga'!D7</f>
        <v>0</v>
      </c>
      <c r="F2" s="2">
        <f>+'Ricardo Zuñiga'!E7</f>
        <v>71</v>
      </c>
      <c r="G2" s="2">
        <f>+'Ricardo Zuñiga'!F7</f>
        <v>74</v>
      </c>
      <c r="H2" s="2">
        <f>+'Ricardo Zuñiga'!G7</f>
        <v>-3</v>
      </c>
      <c r="I2" s="38">
        <f aca="true" t="shared" si="0" ref="I2:I17">+D2/C2</f>
        <v>0.3333333333333333</v>
      </c>
    </row>
    <row r="3" spans="2:9" ht="15">
      <c r="B3" t="s">
        <v>42</v>
      </c>
      <c r="C3" s="2">
        <f>+'Alejandro Echeverria'!B14</f>
        <v>3</v>
      </c>
      <c r="D3" s="2">
        <f>+'Alejandro Echeverria'!C14</f>
        <v>1</v>
      </c>
      <c r="E3" s="2">
        <f>+'Alejandro Echeverria'!D14</f>
        <v>0</v>
      </c>
      <c r="F3" s="2">
        <f>+'Alejandro Echeverria'!E14</f>
        <v>62</v>
      </c>
      <c r="G3" s="2">
        <f>+'Alejandro Echeverria'!F14</f>
        <v>70</v>
      </c>
      <c r="H3" s="2">
        <f>+'Alejandro Echeverria'!G14</f>
        <v>-8</v>
      </c>
      <c r="I3" s="38">
        <f t="shared" si="0"/>
        <v>0.3333333333333333</v>
      </c>
    </row>
    <row r="4" spans="2:9" ht="15">
      <c r="B4" t="s">
        <v>33</v>
      </c>
      <c r="C4" s="2">
        <f>+'Jorge Villalobos'!B5</f>
        <v>3</v>
      </c>
      <c r="D4" s="2">
        <f>+'Jorge Villalobos'!C5</f>
        <v>1</v>
      </c>
      <c r="E4" s="2">
        <f>+'Jorge Villalobos'!D5</f>
        <v>0</v>
      </c>
      <c r="F4" s="2">
        <f>+'Jorge Villalobos'!E5</f>
        <v>58</v>
      </c>
      <c r="G4" s="2">
        <f>+'Jorge Villalobos'!F5</f>
        <v>77</v>
      </c>
      <c r="H4" s="2">
        <f>+'Jorge Villalobos'!G5</f>
        <v>-19</v>
      </c>
      <c r="I4" s="38">
        <f t="shared" si="0"/>
        <v>0.3333333333333333</v>
      </c>
    </row>
    <row r="5" spans="2:9" ht="15">
      <c r="B5" t="s">
        <v>30</v>
      </c>
      <c r="C5" s="2">
        <f>+'Rafael Guerra'!B11</f>
        <v>3</v>
      </c>
      <c r="D5" s="2">
        <f>+'Rafael Guerra'!C11</f>
        <v>0</v>
      </c>
      <c r="E5" s="2">
        <f>+'Rafael Guerra'!D11</f>
        <v>0</v>
      </c>
      <c r="F5" s="2">
        <f>+'Rafael Guerra'!E11</f>
        <v>34</v>
      </c>
      <c r="G5" s="2">
        <f>+'Rafael Guerra'!F11</f>
        <v>90</v>
      </c>
      <c r="H5" s="2">
        <f>+'Rafael Guerra'!G11</f>
        <v>-56</v>
      </c>
      <c r="I5" s="38">
        <f t="shared" si="0"/>
        <v>0</v>
      </c>
    </row>
    <row r="6" spans="2:9" ht="15">
      <c r="B6" t="s">
        <v>38</v>
      </c>
      <c r="C6" s="2">
        <f>+'Erich Ramos'!B12</f>
        <v>3</v>
      </c>
      <c r="D6" s="2">
        <f>+'Erich Ramos'!C12</f>
        <v>2</v>
      </c>
      <c r="E6" s="2">
        <f>+'Erich Ramos'!D12</f>
        <v>0</v>
      </c>
      <c r="F6" s="2">
        <f>+'Erich Ramos'!E12</f>
        <v>86</v>
      </c>
      <c r="G6" s="2">
        <f>+'Erich Ramos'!F12</f>
        <v>48</v>
      </c>
      <c r="H6" s="2">
        <f>+'Erich Ramos'!G12</f>
        <v>38</v>
      </c>
      <c r="I6" s="38">
        <f t="shared" si="0"/>
        <v>0.6666666666666666</v>
      </c>
    </row>
    <row r="7" spans="2:9" ht="15">
      <c r="B7" t="s">
        <v>16</v>
      </c>
      <c r="C7" s="2">
        <f>+'Waldo Aracena'!B4</f>
        <v>3</v>
      </c>
      <c r="D7" s="2">
        <f>+'Waldo Aracena'!C4</f>
        <v>3</v>
      </c>
      <c r="E7" s="2">
        <f>+'Waldo Aracena'!D4</f>
        <v>0</v>
      </c>
      <c r="F7" s="2">
        <f>+'Waldo Aracena'!E4</f>
        <v>86</v>
      </c>
      <c r="G7" s="2">
        <f>+'Waldo Aracena'!F4</f>
        <v>56</v>
      </c>
      <c r="H7" s="2">
        <f>+'Waldo Aracena'!G4</f>
        <v>30</v>
      </c>
      <c r="I7" s="38">
        <f t="shared" si="0"/>
        <v>1</v>
      </c>
    </row>
    <row r="8" spans="2:9" ht="15">
      <c r="B8" t="s">
        <v>37</v>
      </c>
      <c r="C8" s="2">
        <f>+'Sergio Rojas'!B17</f>
        <v>3</v>
      </c>
      <c r="D8" s="2">
        <f>+'Sergio Rojas'!C17</f>
        <v>3</v>
      </c>
      <c r="E8" s="2">
        <f>+'Sergio Rojas'!D17</f>
        <v>0</v>
      </c>
      <c r="F8" s="2">
        <f>+'Sergio Rojas'!E17</f>
        <v>90</v>
      </c>
      <c r="G8" s="2">
        <f>+'Sergio Rojas'!F17</f>
        <v>38</v>
      </c>
      <c r="H8" s="2">
        <f>+'Sergio Rojas'!G17</f>
        <v>52</v>
      </c>
      <c r="I8" s="38">
        <f t="shared" si="0"/>
        <v>1</v>
      </c>
    </row>
    <row r="9" spans="2:9" ht="15">
      <c r="B9" t="s">
        <v>29</v>
      </c>
      <c r="C9" s="2">
        <f>+'Emilio Abud'!B6</f>
        <v>3</v>
      </c>
      <c r="D9" s="2">
        <f>+'Emilio Abud'!C6</f>
        <v>3</v>
      </c>
      <c r="E9" s="2">
        <f>+'Emilio Abud'!D6</f>
        <v>0</v>
      </c>
      <c r="F9" s="2">
        <f>+'Emilio Abud'!E6</f>
        <v>90</v>
      </c>
      <c r="G9" s="2">
        <f>+'Emilio Abud'!F6</f>
        <v>44</v>
      </c>
      <c r="H9" s="2">
        <f>+'Emilio Abud'!G6</f>
        <v>46</v>
      </c>
      <c r="I9" s="38">
        <f t="shared" si="0"/>
        <v>1</v>
      </c>
    </row>
    <row r="10" spans="2:9" ht="15">
      <c r="B10" t="s">
        <v>36</v>
      </c>
      <c r="C10" s="11">
        <f>+'Raul Luna'!B2</f>
        <v>3</v>
      </c>
      <c r="D10" s="11">
        <f>+'Raul Luna'!C2</f>
        <v>0</v>
      </c>
      <c r="E10" s="11">
        <f>+'Raul Luna'!D2</f>
        <v>0</v>
      </c>
      <c r="F10" s="11">
        <f>+'Raul Luna'!E2</f>
        <v>36</v>
      </c>
      <c r="G10" s="11">
        <f>+'Raul Luna'!F2</f>
        <v>90</v>
      </c>
      <c r="H10" s="11">
        <f>+'Raul Luna'!G2</f>
        <v>-54</v>
      </c>
      <c r="I10" s="38">
        <f t="shared" si="0"/>
        <v>0</v>
      </c>
    </row>
    <row r="11" spans="2:9" ht="15">
      <c r="B11" t="s">
        <v>39</v>
      </c>
      <c r="C11" s="2">
        <f>+'Ernesto Vilches'!B3</f>
        <v>3</v>
      </c>
      <c r="D11" s="2">
        <f>+'Ernesto Vilches'!C3</f>
        <v>2</v>
      </c>
      <c r="E11" s="2">
        <f>+'Ernesto Vilches'!D3</f>
        <v>0</v>
      </c>
      <c r="F11" s="2">
        <f>+'Ernesto Vilches'!E3</f>
        <v>81</v>
      </c>
      <c r="G11" s="2">
        <f>+'Ernesto Vilches'!F3</f>
        <v>38</v>
      </c>
      <c r="H11" s="2">
        <f>+'Ernesto Vilches'!G3</f>
        <v>43</v>
      </c>
      <c r="I11" s="38">
        <f t="shared" si="0"/>
        <v>0.6666666666666666</v>
      </c>
    </row>
    <row r="12" spans="2:9" ht="15">
      <c r="B12" t="s">
        <v>41</v>
      </c>
      <c r="C12" s="2">
        <f>+'Giancarlo Canepa'!B8</f>
        <v>3</v>
      </c>
      <c r="D12" s="2">
        <f>+'Giancarlo Canepa'!C8</f>
        <v>2</v>
      </c>
      <c r="E12" s="2">
        <f>+'Giancarlo Canepa'!D8</f>
        <v>0</v>
      </c>
      <c r="F12" s="2">
        <f>+'Giancarlo Canepa'!E8</f>
        <v>70</v>
      </c>
      <c r="G12" s="2">
        <f>+'Giancarlo Canepa'!F8</f>
        <v>71</v>
      </c>
      <c r="H12" s="2">
        <f>+'Giancarlo Canepa'!G8</f>
        <v>-1</v>
      </c>
      <c r="I12" s="38">
        <f t="shared" si="0"/>
        <v>0.6666666666666666</v>
      </c>
    </row>
    <row r="13" spans="2:9" ht="15">
      <c r="B13" t="s">
        <v>31</v>
      </c>
      <c r="C13" s="2">
        <f>+'Jorge Portus'!B9</f>
        <v>3</v>
      </c>
      <c r="D13" s="2">
        <f>+'Jorge Portus'!C9</f>
        <v>0</v>
      </c>
      <c r="E13" s="2">
        <f>+'Jorge Portus'!D9</f>
        <v>0</v>
      </c>
      <c r="F13" s="2">
        <f>+'Jorge Portus'!E9</f>
        <v>48</v>
      </c>
      <c r="G13" s="2">
        <f>+'Jorge Portus'!F9</f>
        <v>90</v>
      </c>
      <c r="H13" s="2">
        <f>+'Jorge Portus'!G9</f>
        <v>-42</v>
      </c>
      <c r="I13" s="38">
        <f t="shared" si="0"/>
        <v>0</v>
      </c>
    </row>
    <row r="14" spans="2:9" ht="15">
      <c r="B14" t="s">
        <v>32</v>
      </c>
      <c r="C14" s="2">
        <f>+'Jorge Saa'!B10</f>
        <v>3</v>
      </c>
      <c r="D14" s="2">
        <f>+'Jorge Saa'!C10</f>
        <v>3</v>
      </c>
      <c r="E14" s="2">
        <f>+'Jorge Saa'!D10</f>
        <v>0</v>
      </c>
      <c r="F14" s="2">
        <f>+'Jorge Saa'!E10</f>
        <v>88</v>
      </c>
      <c r="G14" s="2">
        <f>+'Jorge Saa'!F10</f>
        <v>63</v>
      </c>
      <c r="H14" s="2">
        <f>+'Jorge Saa'!G10</f>
        <v>25</v>
      </c>
      <c r="I14" s="38">
        <f t="shared" si="0"/>
        <v>1</v>
      </c>
    </row>
    <row r="15" spans="2:9" ht="15">
      <c r="B15" t="s">
        <v>34</v>
      </c>
      <c r="C15" s="2">
        <f>+'Javier Zamorano'!B13</f>
        <v>3</v>
      </c>
      <c r="D15" s="2">
        <f>+'Javier Zamorano'!C13</f>
        <v>1</v>
      </c>
      <c r="E15" s="2">
        <f>+'Javier Zamorano'!D13</f>
        <v>0</v>
      </c>
      <c r="F15" s="2">
        <f>+'Javier Zamorano'!E13</f>
        <v>57</v>
      </c>
      <c r="G15" s="2">
        <f>+'Javier Zamorano'!F13</f>
        <v>64</v>
      </c>
      <c r="H15" s="2">
        <f>+'Javier Zamorano'!G13</f>
        <v>-7</v>
      </c>
      <c r="I15" s="38">
        <f t="shared" si="0"/>
        <v>0.3333333333333333</v>
      </c>
    </row>
    <row r="16" spans="2:9" ht="15">
      <c r="B16" t="s">
        <v>43</v>
      </c>
      <c r="C16" s="2">
        <f>+'Pablo Jimenez'!B15</f>
        <v>3</v>
      </c>
      <c r="D16" s="2">
        <f>+'Pablo Jimenez'!C15</f>
        <v>1</v>
      </c>
      <c r="E16" s="2">
        <f>+'Pablo Jimenez'!D15</f>
        <v>0</v>
      </c>
      <c r="F16" s="2">
        <f>+'Pablo Jimenez'!E15</f>
        <v>78</v>
      </c>
      <c r="G16" s="2">
        <f>+'Pablo Jimenez'!F15</f>
        <v>88</v>
      </c>
      <c r="H16" s="2">
        <f>+'Pablo Jimenez'!G15</f>
        <v>-10</v>
      </c>
      <c r="I16" s="38">
        <f t="shared" si="0"/>
        <v>0.3333333333333333</v>
      </c>
    </row>
    <row r="17" spans="2:9" ht="15">
      <c r="B17" t="s">
        <v>35</v>
      </c>
      <c r="C17" s="2">
        <f>+'Ricardo Borquez'!B16</f>
        <v>3</v>
      </c>
      <c r="D17" s="2">
        <f>+'Ricardo Borquez'!C16</f>
        <v>1</v>
      </c>
      <c r="E17" s="2">
        <f>+'Ricardo Borquez'!D16</f>
        <v>0</v>
      </c>
      <c r="F17" s="2">
        <f>+'Ricardo Borquez'!E16</f>
        <v>60</v>
      </c>
      <c r="G17" s="2">
        <f>+'Ricardo Borquez'!F16</f>
        <v>94</v>
      </c>
      <c r="H17" s="2">
        <f>+'Ricardo Borquez'!G16</f>
        <v>-34</v>
      </c>
      <c r="I17" s="38">
        <f t="shared" si="0"/>
        <v>0.3333333333333333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8" t="s">
        <v>36</v>
      </c>
      <c r="B2" s="9">
        <v>3</v>
      </c>
      <c r="C2" s="9">
        <v>0</v>
      </c>
      <c r="D2" s="9">
        <v>0</v>
      </c>
      <c r="E2" s="12">
        <f>SUM($K$3:$R$3)+SUM($K$9:$R$9)+SUM($K$15:$R$15)+SUM($K$21:$R$21)+SUM($K$27:$R$27)+SUM($K$33:$R$33)</f>
        <v>36</v>
      </c>
      <c r="F2" s="12">
        <f>SUM($K$4:$R$4)+SUM($K$10:$R$10)+SUM($K$16:$R$16)+SUM($K$22:$R$22)+SUM($K$28:$R$28)+SUM($K$34:$R$34)</f>
        <v>90</v>
      </c>
      <c r="G2" s="12">
        <f>+E2-F2</f>
        <v>-54</v>
      </c>
      <c r="H2" s="12">
        <v>1</v>
      </c>
      <c r="J2" s="15" t="s">
        <v>44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46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t="s">
        <v>39</v>
      </c>
      <c r="B3" s="2">
        <f>+'Ernesto Vilches'!B3</f>
        <v>3</v>
      </c>
      <c r="C3" s="2">
        <f>+'Ernesto Vilches'!C3</f>
        <v>2</v>
      </c>
      <c r="D3" s="2">
        <f>+'Ernesto Vilches'!D3</f>
        <v>0</v>
      </c>
      <c r="E3" s="2">
        <f>+'Ernesto Vilches'!E3</f>
        <v>81</v>
      </c>
      <c r="F3" s="2">
        <f>+'Ernesto Vilches'!F3</f>
        <v>38</v>
      </c>
      <c r="G3" s="2">
        <f>+'Ernesto Vilches'!G3</f>
        <v>43</v>
      </c>
      <c r="H3" s="2">
        <v>1</v>
      </c>
      <c r="J3" s="17" t="str">
        <f>+A2</f>
        <v>Raul Luna</v>
      </c>
      <c r="K3" s="18">
        <v>2</v>
      </c>
      <c r="L3" s="18">
        <v>2</v>
      </c>
      <c r="M3" s="18"/>
      <c r="N3" s="19"/>
      <c r="O3" s="17" t="str">
        <f>+J3</f>
        <v>Raul Luna</v>
      </c>
      <c r="P3" s="18">
        <v>11</v>
      </c>
      <c r="Q3" s="18">
        <v>7</v>
      </c>
      <c r="R3" s="18"/>
      <c r="S3" s="29"/>
    </row>
    <row r="4" spans="1:19" ht="15">
      <c r="A4" t="s">
        <v>16</v>
      </c>
      <c r="B4" s="2">
        <f>+'Waldo Aracena'!B4</f>
        <v>3</v>
      </c>
      <c r="C4" s="2">
        <f>+'Waldo Aracena'!C4</f>
        <v>3</v>
      </c>
      <c r="D4" s="2">
        <f>+'Waldo Aracena'!D4</f>
        <v>0</v>
      </c>
      <c r="E4" s="2">
        <f>+'Waldo Aracena'!E4</f>
        <v>86</v>
      </c>
      <c r="F4" s="2">
        <f>+'Waldo Aracena'!F4</f>
        <v>56</v>
      </c>
      <c r="G4" s="2">
        <f>+'Waldo Aracena'!G4</f>
        <v>30</v>
      </c>
      <c r="H4" s="2">
        <v>1</v>
      </c>
      <c r="J4" s="17" t="str">
        <f>+A3</f>
        <v>Ernesto Vilches</v>
      </c>
      <c r="K4" s="18">
        <v>15</v>
      </c>
      <c r="L4" s="18">
        <v>15</v>
      </c>
      <c r="M4" s="18"/>
      <c r="N4" s="19" t="s">
        <v>51</v>
      </c>
      <c r="O4" s="17" t="str">
        <f>+A5</f>
        <v>Jorge Villalobos</v>
      </c>
      <c r="P4" s="18">
        <v>15</v>
      </c>
      <c r="Q4" s="18">
        <v>15</v>
      </c>
      <c r="R4" s="18"/>
      <c r="S4" s="29" t="s">
        <v>51</v>
      </c>
    </row>
    <row r="5" spans="1:19" ht="15">
      <c r="A5" t="s">
        <v>33</v>
      </c>
      <c r="B5" s="2">
        <f>+'Jorge Villalobos'!B5</f>
        <v>3</v>
      </c>
      <c r="C5" s="2">
        <f>+'Jorge Villalobos'!C5</f>
        <v>1</v>
      </c>
      <c r="D5" s="2">
        <f>+'Jorge Villalobos'!D5</f>
        <v>0</v>
      </c>
      <c r="E5" s="2">
        <f>+'Jorge Villalobos'!E5</f>
        <v>58</v>
      </c>
      <c r="F5" s="2">
        <f>+'Jorge Villalobos'!F5</f>
        <v>77</v>
      </c>
      <c r="G5" s="2">
        <f>+'Jorge Villalobos'!G5</f>
        <v>-19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29</v>
      </c>
      <c r="B6" s="2">
        <f>+'Emilio Abud'!B6</f>
        <v>3</v>
      </c>
      <c r="C6" s="2">
        <f>+'Emilio Abud'!C6</f>
        <v>3</v>
      </c>
      <c r="D6" s="2">
        <f>+'Emilio Abud'!D6</f>
        <v>0</v>
      </c>
      <c r="E6" s="2">
        <f>+'Emilio Abud'!E6</f>
        <v>90</v>
      </c>
      <c r="F6" s="2">
        <f>+'Emilio Abud'!F6</f>
        <v>44</v>
      </c>
      <c r="G6" s="2">
        <f>+'Emilio Abud'!G6</f>
        <v>46</v>
      </c>
      <c r="H6" s="2">
        <v>2</v>
      </c>
      <c r="J6" s="48">
        <v>0.8125</v>
      </c>
      <c r="K6" s="21"/>
      <c r="L6" s="21"/>
      <c r="M6" s="21"/>
      <c r="N6" s="21"/>
      <c r="O6" s="48">
        <v>0.8680555555555555</v>
      </c>
      <c r="P6" s="21"/>
      <c r="Q6" s="21"/>
      <c r="R6" s="21"/>
      <c r="S6" s="30"/>
    </row>
    <row r="7" spans="1:19" ht="15.75" thickBot="1">
      <c r="A7" t="s">
        <v>40</v>
      </c>
      <c r="B7" s="2">
        <f>+'Ricardo Zuñiga'!B7</f>
        <v>3</v>
      </c>
      <c r="C7" s="2">
        <f>+'Ricardo Zuñiga'!C7</f>
        <v>1</v>
      </c>
      <c r="D7" s="2">
        <f>+'Ricardo Zuñiga'!D7</f>
        <v>0</v>
      </c>
      <c r="E7" s="2">
        <f>+'Ricardo Zuñiga'!E7</f>
        <v>71</v>
      </c>
      <c r="F7" s="2">
        <f>+'Ricardo Zuñiga'!F7</f>
        <v>74</v>
      </c>
      <c r="G7" s="2">
        <f>+'Ricardo Zuñiga'!G7</f>
        <v>-3</v>
      </c>
      <c r="H7" s="2">
        <v>2</v>
      </c>
      <c r="O7" t="s">
        <v>28</v>
      </c>
      <c r="S7" s="7"/>
    </row>
    <row r="8" spans="1:19" ht="15.75" thickBot="1">
      <c r="A8" t="s">
        <v>41</v>
      </c>
      <c r="B8" s="2">
        <f>+'Giancarlo Canepa'!B8</f>
        <v>3</v>
      </c>
      <c r="C8" s="2">
        <f>+'Giancarlo Canepa'!C8</f>
        <v>2</v>
      </c>
      <c r="D8" s="2">
        <f>+'Giancarlo Canepa'!D8</f>
        <v>0</v>
      </c>
      <c r="E8" s="2">
        <f>+'Giancarlo Canepa'!E8</f>
        <v>70</v>
      </c>
      <c r="F8" s="2">
        <f>+'Giancarlo Canepa'!F8</f>
        <v>71</v>
      </c>
      <c r="G8" s="2">
        <f>+'Giancarlo Canepa'!G8</f>
        <v>-1</v>
      </c>
      <c r="H8" s="2">
        <v>2</v>
      </c>
      <c r="J8" s="15" t="s">
        <v>45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t="s">
        <v>31</v>
      </c>
      <c r="B9" s="2">
        <f>+'Jorge Portus'!B9</f>
        <v>3</v>
      </c>
      <c r="C9" s="2">
        <f>+'Jorge Portus'!C9</f>
        <v>0</v>
      </c>
      <c r="D9" s="2">
        <f>+'Jorge Portus'!D9</f>
        <v>0</v>
      </c>
      <c r="E9" s="2">
        <f>+'Jorge Portus'!E9</f>
        <v>48</v>
      </c>
      <c r="F9" s="2">
        <f>+'Jorge Portus'!F9</f>
        <v>90</v>
      </c>
      <c r="G9" s="2">
        <f>+'Jorge Portus'!G9</f>
        <v>-42</v>
      </c>
      <c r="H9" s="2">
        <v>2</v>
      </c>
      <c r="J9" s="17" t="str">
        <f>+J3</f>
        <v>Raul Luna</v>
      </c>
      <c r="K9" s="18">
        <v>12</v>
      </c>
      <c r="L9" s="18">
        <v>2</v>
      </c>
      <c r="M9" s="18"/>
      <c r="N9" s="19"/>
      <c r="O9" s="17"/>
      <c r="P9" s="18"/>
      <c r="Q9" s="18"/>
      <c r="R9" s="18"/>
      <c r="S9" s="29"/>
    </row>
    <row r="10" spans="1:19" ht="15">
      <c r="A10" t="s">
        <v>32</v>
      </c>
      <c r="B10" s="2">
        <f>+'Jorge Saa'!B10</f>
        <v>3</v>
      </c>
      <c r="C10" s="2">
        <f>+'Jorge Saa'!C10</f>
        <v>3</v>
      </c>
      <c r="D10" s="2">
        <f>+'Jorge Saa'!D10</f>
        <v>0</v>
      </c>
      <c r="E10" s="2">
        <f>+'Jorge Saa'!E10</f>
        <v>88</v>
      </c>
      <c r="F10" s="2">
        <f>+'Jorge Saa'!F10</f>
        <v>63</v>
      </c>
      <c r="G10" s="2">
        <f>+'Jorge Saa'!G10</f>
        <v>25</v>
      </c>
      <c r="H10" s="2">
        <v>3</v>
      </c>
      <c r="J10" s="17" t="str">
        <f>+A4</f>
        <v>Waldo Aracena</v>
      </c>
      <c r="K10" s="18">
        <v>15</v>
      </c>
      <c r="L10" s="18">
        <v>15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t="s">
        <v>30</v>
      </c>
      <c r="B11" s="2">
        <f>+'Rafael Guerra'!B11</f>
        <v>3</v>
      </c>
      <c r="C11" s="2">
        <f>+'Rafael Guerra'!C11</f>
        <v>0</v>
      </c>
      <c r="D11" s="2">
        <f>+'Rafael Guerra'!D11</f>
        <v>0</v>
      </c>
      <c r="E11" s="2">
        <f>+'Rafael Guerra'!E11</f>
        <v>34</v>
      </c>
      <c r="F11" s="2">
        <f>+'Rafael Guerra'!F11</f>
        <v>90</v>
      </c>
      <c r="G11" s="2">
        <f>+'Rafael Guerra'!G11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38</v>
      </c>
      <c r="B12" s="2">
        <f>+'Erich Ramos'!B12</f>
        <v>3</v>
      </c>
      <c r="C12" s="2">
        <f>+'Erich Ramos'!C12</f>
        <v>2</v>
      </c>
      <c r="D12" s="2">
        <f>+'Erich Ramos'!D12</f>
        <v>0</v>
      </c>
      <c r="E12" s="2">
        <f>+'Erich Ramos'!E12</f>
        <v>86</v>
      </c>
      <c r="F12" s="2">
        <f>+'Erich Ramos'!F12</f>
        <v>48</v>
      </c>
      <c r="G12" s="2">
        <f>+'Erich Ramos'!G12</f>
        <v>38</v>
      </c>
      <c r="H12" s="2">
        <v>3</v>
      </c>
      <c r="J12" s="48">
        <v>0.8402777777777778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34</v>
      </c>
      <c r="B13" s="2">
        <f>+'Javier Zamorano'!B13</f>
        <v>3</v>
      </c>
      <c r="C13" s="2">
        <f>+'Javier Zamorano'!C13</f>
        <v>1</v>
      </c>
      <c r="D13" s="2">
        <f>+'Javier Zamorano'!D13</f>
        <v>0</v>
      </c>
      <c r="E13" s="2">
        <f>+'Javier Zamorano'!E13</f>
        <v>57</v>
      </c>
      <c r="F13" s="2">
        <f>+'Javier Zamorano'!F13</f>
        <v>64</v>
      </c>
      <c r="G13" s="2">
        <f>+'Javier Zamorano'!G13</f>
        <v>-7</v>
      </c>
      <c r="H13" s="2">
        <v>3</v>
      </c>
      <c r="S13" s="46"/>
    </row>
    <row r="14" spans="1:19" ht="15">
      <c r="A14" t="s">
        <v>42</v>
      </c>
      <c r="B14" s="2">
        <f>+'Alejandro Echeverria'!B14</f>
        <v>3</v>
      </c>
      <c r="C14" s="2">
        <f>+'Alejandro Echeverria'!C14</f>
        <v>1</v>
      </c>
      <c r="D14" s="2">
        <f>+'Alejandro Echeverria'!D14</f>
        <v>0</v>
      </c>
      <c r="E14" s="2">
        <f>+'Alejandro Echeverria'!E14</f>
        <v>62</v>
      </c>
      <c r="F14" s="2">
        <f>+'Alejandro Echeverria'!F14</f>
        <v>70</v>
      </c>
      <c r="G14" s="2">
        <f>+'Alejandro Echeverria'!G14</f>
        <v>-8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43</v>
      </c>
      <c r="B15" s="2">
        <f>+'Pablo Jimenez'!B15</f>
        <v>3</v>
      </c>
      <c r="C15" s="2">
        <f>+'Pablo Jimenez'!C15</f>
        <v>1</v>
      </c>
      <c r="D15" s="2">
        <f>+'Pablo Jimenez'!D15</f>
        <v>0</v>
      </c>
      <c r="E15" s="2">
        <f>+'Pablo Jimenez'!E15</f>
        <v>78</v>
      </c>
      <c r="F15" s="2">
        <f>+'Pablo Jimenez'!F15</f>
        <v>88</v>
      </c>
      <c r="G15" s="2">
        <f>+'Pablo Jimenez'!G15</f>
        <v>-10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35</v>
      </c>
      <c r="B16" s="2">
        <f>+'Ricardo Borquez'!B16</f>
        <v>3</v>
      </c>
      <c r="C16" s="2">
        <f>+'Ricardo Borquez'!C16</f>
        <v>1</v>
      </c>
      <c r="D16" s="2">
        <f>+'Ricardo Borquez'!D16</f>
        <v>0</v>
      </c>
      <c r="E16" s="2">
        <f>+'Ricardo Borquez'!E16</f>
        <v>60</v>
      </c>
      <c r="F16" s="2">
        <f>+'Ricardo Borquez'!F16</f>
        <v>94</v>
      </c>
      <c r="G16" s="2">
        <f>+'Ricardo Borquez'!G16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37</v>
      </c>
      <c r="B17" s="2">
        <f>+'Sergio Rojas'!B17</f>
        <v>3</v>
      </c>
      <c r="C17" s="2">
        <f>+'Sergio Rojas'!C17</f>
        <v>3</v>
      </c>
      <c r="D17" s="2">
        <f>+'Sergio Rojas'!D17</f>
        <v>0</v>
      </c>
      <c r="E17" s="2">
        <f>+'Sergio Rojas'!E17</f>
        <v>90</v>
      </c>
      <c r="F17" s="2">
        <f>+'Sergio Rojas'!F17</f>
        <v>38</v>
      </c>
      <c r="G17" s="2">
        <f>+'Sergio Rojas'!G17</f>
        <v>52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10" t="s">
        <v>36</v>
      </c>
      <c r="B2" s="2">
        <f>+'Raul Luna'!B2</f>
        <v>3</v>
      </c>
      <c r="C2" s="2">
        <f>+'Raul Luna'!C2</f>
        <v>0</v>
      </c>
      <c r="D2" s="2">
        <f>+'Raul Luna'!D2</f>
        <v>0</v>
      </c>
      <c r="E2" s="2">
        <f>+'Raul Luna'!E2</f>
        <v>36</v>
      </c>
      <c r="F2" s="2">
        <f>+'Raul Luna'!F2</f>
        <v>90</v>
      </c>
      <c r="G2" s="2">
        <f>+'Raul Luna'!G2</f>
        <v>-54</v>
      </c>
      <c r="H2" s="47">
        <v>1</v>
      </c>
      <c r="J2" s="15" t="s">
        <v>44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47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s="8" t="s">
        <v>39</v>
      </c>
      <c r="B3" s="9">
        <v>3</v>
      </c>
      <c r="C3" s="9">
        <v>2</v>
      </c>
      <c r="D3" s="9">
        <v>0</v>
      </c>
      <c r="E3" s="12">
        <f>SUM($K$3:$R$3)+SUM($K$9:$R$9)+SUM($K$15:$R$15)+SUM($K$21:$R$21)+SUM($K$27:$R$27)+SUM($K$33:$R$33)</f>
        <v>81</v>
      </c>
      <c r="F3" s="12">
        <f>SUM($K$4:$R$4)+SUM($K$10:$R$10)+SUM($K$16:$R$16)+SUM($K$22:$R$22)+SUM($K$28:$R$28)+SUM($K$34:$R$34)</f>
        <v>38</v>
      </c>
      <c r="G3" s="12">
        <f>+E3-F3</f>
        <v>43</v>
      </c>
      <c r="H3" s="9">
        <v>1</v>
      </c>
      <c r="J3" s="17" t="str">
        <f>+A3</f>
        <v>Ernesto Vilches</v>
      </c>
      <c r="K3" s="18">
        <v>15</v>
      </c>
      <c r="L3" s="18">
        <v>15</v>
      </c>
      <c r="M3" s="18"/>
      <c r="N3" s="19" t="s">
        <v>51</v>
      </c>
      <c r="O3" s="17" t="str">
        <f>+J3</f>
        <v>Ernesto Vilches</v>
      </c>
      <c r="P3" s="18">
        <v>11</v>
      </c>
      <c r="Q3" s="18">
        <v>10</v>
      </c>
      <c r="R3" s="18"/>
      <c r="S3" s="29"/>
    </row>
    <row r="4" spans="1:19" ht="15">
      <c r="A4" t="s">
        <v>16</v>
      </c>
      <c r="B4" s="2">
        <f>+'Waldo Aracena'!B4</f>
        <v>3</v>
      </c>
      <c r="C4" s="2">
        <f>+'Waldo Aracena'!C4</f>
        <v>3</v>
      </c>
      <c r="D4" s="2">
        <f>+'Waldo Aracena'!D4</f>
        <v>0</v>
      </c>
      <c r="E4" s="2">
        <f>+'Waldo Aracena'!E4</f>
        <v>86</v>
      </c>
      <c r="F4" s="2">
        <f>+'Waldo Aracena'!F4</f>
        <v>56</v>
      </c>
      <c r="G4" s="2">
        <f>+'Waldo Aracena'!G4</f>
        <v>30</v>
      </c>
      <c r="H4" s="2">
        <v>1</v>
      </c>
      <c r="J4" s="17" t="str">
        <f>+A2</f>
        <v>Raul Luna</v>
      </c>
      <c r="K4" s="18">
        <v>2</v>
      </c>
      <c r="L4" s="18">
        <v>2</v>
      </c>
      <c r="M4" s="18"/>
      <c r="N4" s="19"/>
      <c r="O4" s="17" t="str">
        <f>+A4</f>
        <v>Waldo Aracena</v>
      </c>
      <c r="P4" s="18">
        <v>15</v>
      </c>
      <c r="Q4" s="18">
        <v>12</v>
      </c>
      <c r="R4" s="18"/>
      <c r="S4" s="29" t="s">
        <v>51</v>
      </c>
    </row>
    <row r="5" spans="1:19" ht="15">
      <c r="A5" t="s">
        <v>33</v>
      </c>
      <c r="B5" s="2">
        <f>+'Jorge Villalobos'!B5</f>
        <v>3</v>
      </c>
      <c r="C5" s="2">
        <f>+'Jorge Villalobos'!C5</f>
        <v>1</v>
      </c>
      <c r="D5" s="2">
        <f>+'Jorge Villalobos'!D5</f>
        <v>0</v>
      </c>
      <c r="E5" s="2">
        <f>+'Jorge Villalobos'!E5</f>
        <v>58</v>
      </c>
      <c r="F5" s="2">
        <f>+'Jorge Villalobos'!F5</f>
        <v>77</v>
      </c>
      <c r="G5" s="2">
        <f>+'Jorge Villalobos'!G5</f>
        <v>-19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29</v>
      </c>
      <c r="B6" s="2">
        <f>+'Emilio Abud'!B6</f>
        <v>3</v>
      </c>
      <c r="C6" s="2">
        <f>+'Emilio Abud'!C6</f>
        <v>3</v>
      </c>
      <c r="D6" s="2">
        <f>+'Emilio Abud'!D6</f>
        <v>0</v>
      </c>
      <c r="E6" s="2">
        <f>+'Emilio Abud'!E6</f>
        <v>90</v>
      </c>
      <c r="F6" s="2">
        <f>+'Emilio Abud'!F6</f>
        <v>44</v>
      </c>
      <c r="G6" s="2">
        <f>+'Emilio Abud'!G6</f>
        <v>46</v>
      </c>
      <c r="H6" s="2">
        <v>2</v>
      </c>
      <c r="J6" s="48">
        <v>0.8125</v>
      </c>
      <c r="K6" s="21"/>
      <c r="L6" s="21"/>
      <c r="M6" s="21"/>
      <c r="N6" s="21"/>
      <c r="O6" s="48">
        <v>0.8125</v>
      </c>
      <c r="P6" s="21"/>
      <c r="Q6" s="21"/>
      <c r="R6" s="21"/>
      <c r="S6" s="30"/>
    </row>
    <row r="7" spans="1:19" ht="15.75" thickBot="1">
      <c r="A7" t="s">
        <v>40</v>
      </c>
      <c r="B7" s="2">
        <f>+'Ricardo Zuñiga'!B7</f>
        <v>3</v>
      </c>
      <c r="C7" s="2">
        <f>+'Ricardo Zuñiga'!C7</f>
        <v>1</v>
      </c>
      <c r="D7" s="2">
        <f>+'Ricardo Zuñiga'!D7</f>
        <v>0</v>
      </c>
      <c r="E7" s="2">
        <f>+'Ricardo Zuñiga'!E7</f>
        <v>71</v>
      </c>
      <c r="F7" s="2">
        <f>+'Ricardo Zuñiga'!F7</f>
        <v>74</v>
      </c>
      <c r="G7" s="2">
        <f>+'Ricardo Zuñiga'!G7</f>
        <v>-3</v>
      </c>
      <c r="H7" s="2">
        <v>2</v>
      </c>
      <c r="S7" s="7"/>
    </row>
    <row r="8" spans="1:19" ht="15.75" thickBot="1">
      <c r="A8" t="s">
        <v>41</v>
      </c>
      <c r="B8" s="2">
        <f>+'Giancarlo Canepa'!B8</f>
        <v>3</v>
      </c>
      <c r="C8" s="2">
        <f>+'Giancarlo Canepa'!C8</f>
        <v>2</v>
      </c>
      <c r="D8" s="2">
        <f>+'Giancarlo Canepa'!D8</f>
        <v>0</v>
      </c>
      <c r="E8" s="2">
        <f>+'Giancarlo Canepa'!E8</f>
        <v>70</v>
      </c>
      <c r="F8" s="2">
        <f>+'Giancarlo Canepa'!F8</f>
        <v>71</v>
      </c>
      <c r="G8" s="2">
        <f>+'Giancarlo Canepa'!G8</f>
        <v>-1</v>
      </c>
      <c r="H8" s="2">
        <v>2</v>
      </c>
      <c r="J8" s="15" t="s">
        <v>48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t="s">
        <v>31</v>
      </c>
      <c r="B9" s="2">
        <f>+'Jorge Portus'!B9</f>
        <v>3</v>
      </c>
      <c r="C9" s="2">
        <f>+'Jorge Portus'!C9</f>
        <v>0</v>
      </c>
      <c r="D9" s="2">
        <f>+'Jorge Portus'!D9</f>
        <v>0</v>
      </c>
      <c r="E9" s="2">
        <f>+'Jorge Portus'!E9</f>
        <v>48</v>
      </c>
      <c r="F9" s="2">
        <f>+'Jorge Portus'!F9</f>
        <v>90</v>
      </c>
      <c r="G9" s="2">
        <f>+'Jorge Portus'!G9</f>
        <v>-42</v>
      </c>
      <c r="H9" s="2">
        <v>2</v>
      </c>
      <c r="J9" s="17" t="str">
        <f>+J3</f>
        <v>Ernesto Vilches</v>
      </c>
      <c r="K9" s="18">
        <v>15</v>
      </c>
      <c r="L9" s="18">
        <v>15</v>
      </c>
      <c r="M9" s="18"/>
      <c r="N9" s="19" t="s">
        <v>51</v>
      </c>
      <c r="O9" s="17"/>
      <c r="P9" s="18"/>
      <c r="Q9" s="18"/>
      <c r="R9" s="18"/>
      <c r="S9" s="29"/>
    </row>
    <row r="10" spans="1:19" ht="15">
      <c r="A10" t="s">
        <v>32</v>
      </c>
      <c r="B10" s="2">
        <f>+'Jorge Saa'!B10</f>
        <v>3</v>
      </c>
      <c r="C10" s="2">
        <f>+'Jorge Saa'!C10</f>
        <v>3</v>
      </c>
      <c r="D10" s="2">
        <f>+'Jorge Saa'!D10</f>
        <v>0</v>
      </c>
      <c r="E10" s="2">
        <f>+'Jorge Saa'!E10</f>
        <v>88</v>
      </c>
      <c r="F10" s="2">
        <f>+'Jorge Saa'!F10</f>
        <v>63</v>
      </c>
      <c r="G10" s="2">
        <f>+'Jorge Saa'!G10</f>
        <v>25</v>
      </c>
      <c r="H10" s="2">
        <v>3</v>
      </c>
      <c r="J10" s="17" t="str">
        <f>+A5</f>
        <v>Jorge Villalobos</v>
      </c>
      <c r="K10" s="18">
        <v>4</v>
      </c>
      <c r="L10" s="18">
        <v>3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30</v>
      </c>
      <c r="B11" s="2">
        <f>+'Rafael Guerra'!B11</f>
        <v>3</v>
      </c>
      <c r="C11" s="2">
        <f>+'Rafael Guerra'!C11</f>
        <v>0</v>
      </c>
      <c r="D11" s="2">
        <f>+'Rafael Guerra'!D11</f>
        <v>0</v>
      </c>
      <c r="E11" s="2">
        <f>+'Rafael Guerra'!E11</f>
        <v>34</v>
      </c>
      <c r="F11" s="2">
        <f>+'Rafael Guerra'!F11</f>
        <v>90</v>
      </c>
      <c r="G11" s="2">
        <f>+'Rafael Guerra'!G11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38</v>
      </c>
      <c r="B12" s="2">
        <f>+'Erich Ramos'!B12</f>
        <v>3</v>
      </c>
      <c r="C12" s="2">
        <f>+'Erich Ramos'!C12</f>
        <v>2</v>
      </c>
      <c r="D12" s="2">
        <f>+'Erich Ramos'!D12</f>
        <v>0</v>
      </c>
      <c r="E12" s="2">
        <f>+'Erich Ramos'!E12</f>
        <v>86</v>
      </c>
      <c r="F12" s="2">
        <f>+'Erich Ramos'!F12</f>
        <v>48</v>
      </c>
      <c r="G12" s="2">
        <f>+'Erich Ramos'!G12</f>
        <v>38</v>
      </c>
      <c r="H12" s="2">
        <v>3</v>
      </c>
      <c r="J12" s="48">
        <v>0.8125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34</v>
      </c>
      <c r="B13" s="2">
        <f>+'Javier Zamorano'!B13</f>
        <v>3</v>
      </c>
      <c r="C13" s="2">
        <f>+'Javier Zamorano'!C13</f>
        <v>1</v>
      </c>
      <c r="D13" s="2">
        <f>+'Javier Zamorano'!D13</f>
        <v>0</v>
      </c>
      <c r="E13" s="2">
        <f>+'Javier Zamorano'!E13</f>
        <v>57</v>
      </c>
      <c r="F13" s="2">
        <f>+'Javier Zamorano'!F13</f>
        <v>64</v>
      </c>
      <c r="G13" s="2">
        <f>+'Javier Zamorano'!G13</f>
        <v>-7</v>
      </c>
      <c r="H13" s="2">
        <v>3</v>
      </c>
      <c r="S13" s="46"/>
    </row>
    <row r="14" spans="1:19" ht="15">
      <c r="A14" t="s">
        <v>42</v>
      </c>
      <c r="B14" s="2">
        <f>+'Alejandro Echeverria'!B14</f>
        <v>3</v>
      </c>
      <c r="C14" s="2">
        <f>+'Alejandro Echeverria'!C14</f>
        <v>1</v>
      </c>
      <c r="D14" s="2">
        <f>+'Alejandro Echeverria'!D14</f>
        <v>0</v>
      </c>
      <c r="E14" s="2">
        <f>+'Alejandro Echeverria'!E14</f>
        <v>62</v>
      </c>
      <c r="F14" s="2">
        <f>+'Alejandro Echeverria'!F14</f>
        <v>70</v>
      </c>
      <c r="G14" s="2">
        <f>+'Alejandro Echeverria'!G14</f>
        <v>-8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43</v>
      </c>
      <c r="B15" s="2">
        <f>+'Pablo Jimenez'!B15</f>
        <v>3</v>
      </c>
      <c r="C15" s="2">
        <f>+'Pablo Jimenez'!C15</f>
        <v>1</v>
      </c>
      <c r="D15" s="2">
        <f>+'Pablo Jimenez'!D15</f>
        <v>0</v>
      </c>
      <c r="E15" s="2">
        <f>+'Pablo Jimenez'!E15</f>
        <v>78</v>
      </c>
      <c r="F15" s="2">
        <f>+'Pablo Jimenez'!F15</f>
        <v>88</v>
      </c>
      <c r="G15" s="2">
        <f>+'Pablo Jimenez'!G15</f>
        <v>-10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35</v>
      </c>
      <c r="B16" s="2">
        <f>+'Ricardo Borquez'!B16</f>
        <v>3</v>
      </c>
      <c r="C16" s="2">
        <f>+'Ricardo Borquez'!C16</f>
        <v>1</v>
      </c>
      <c r="D16" s="2">
        <f>+'Ricardo Borquez'!D16</f>
        <v>0</v>
      </c>
      <c r="E16" s="2">
        <f>+'Ricardo Borquez'!E16</f>
        <v>60</v>
      </c>
      <c r="F16" s="2">
        <f>+'Ricardo Borquez'!F16</f>
        <v>94</v>
      </c>
      <c r="G16" s="2">
        <f>+'Ricardo Borquez'!G16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37</v>
      </c>
      <c r="B17" s="2">
        <f>+'Sergio Rojas'!B17</f>
        <v>3</v>
      </c>
      <c r="C17" s="2">
        <f>+'Sergio Rojas'!C17</f>
        <v>3</v>
      </c>
      <c r="D17" s="2">
        <f>+'Sergio Rojas'!D17</f>
        <v>0</v>
      </c>
      <c r="E17" s="2">
        <f>+'Sergio Rojas'!E17</f>
        <v>90</v>
      </c>
      <c r="F17" s="2">
        <f>+'Sergio Rojas'!F17</f>
        <v>38</v>
      </c>
      <c r="G17" s="2">
        <f>+'Sergio Rojas'!G17</f>
        <v>52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10" t="s">
        <v>36</v>
      </c>
      <c r="B2" s="2">
        <f>+'Raul Luna'!B2</f>
        <v>3</v>
      </c>
      <c r="C2" s="2">
        <f>+'Raul Luna'!C2</f>
        <v>0</v>
      </c>
      <c r="D2" s="2">
        <f>+'Raul Luna'!D2</f>
        <v>0</v>
      </c>
      <c r="E2" s="2">
        <f>+'Raul Luna'!E2</f>
        <v>36</v>
      </c>
      <c r="F2" s="2">
        <f>+'Raul Luna'!F2</f>
        <v>90</v>
      </c>
      <c r="G2" s="2">
        <f>+'Raul Luna'!G2</f>
        <v>-54</v>
      </c>
      <c r="H2" s="47">
        <v>1</v>
      </c>
      <c r="J2" s="15" t="s">
        <v>45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47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t="s">
        <v>39</v>
      </c>
      <c r="B3" s="11">
        <f>+'Ernesto Vilches'!B3</f>
        <v>3</v>
      </c>
      <c r="C3" s="11">
        <f>+'Ernesto Vilches'!C3</f>
        <v>2</v>
      </c>
      <c r="D3" s="11">
        <f>+'Ernesto Vilches'!D3</f>
        <v>0</v>
      </c>
      <c r="E3" s="11">
        <f>+'Ernesto Vilches'!E3</f>
        <v>81</v>
      </c>
      <c r="F3" s="11">
        <f>+'Ernesto Vilches'!F3</f>
        <v>38</v>
      </c>
      <c r="G3" s="11">
        <f>+'Ernesto Vilches'!G3</f>
        <v>43</v>
      </c>
      <c r="H3" s="11">
        <v>1</v>
      </c>
      <c r="J3" s="17" t="str">
        <f>+A4</f>
        <v>Waldo Aracena</v>
      </c>
      <c r="K3" s="18">
        <v>15</v>
      </c>
      <c r="L3" s="18">
        <v>15</v>
      </c>
      <c r="M3" s="18"/>
      <c r="N3" s="19" t="s">
        <v>51</v>
      </c>
      <c r="O3" s="17" t="str">
        <f>+J3</f>
        <v>Waldo Aracena</v>
      </c>
      <c r="P3" s="18">
        <v>15</v>
      </c>
      <c r="Q3" s="18">
        <v>12</v>
      </c>
      <c r="R3" s="18"/>
      <c r="S3" s="29" t="s">
        <v>51</v>
      </c>
    </row>
    <row r="4" spans="1:19" ht="15">
      <c r="A4" s="8" t="s">
        <v>16</v>
      </c>
      <c r="B4" s="9">
        <v>3</v>
      </c>
      <c r="C4" s="9">
        <v>3</v>
      </c>
      <c r="D4" s="9">
        <v>0</v>
      </c>
      <c r="E4" s="12">
        <f>SUM($J$3:$R$3)+SUM($J$9:$R$9)+SUM($J$15:$Q$15)+SUM($J$21:$Q$21)+SUM($J$27:$Q$27)+SUM($J$33:$Q$33)</f>
        <v>86</v>
      </c>
      <c r="F4" s="12">
        <f>SUM($J$4:$R$4)+SUM($J$10:$R$10)+SUM($J$16:$Q$16)+SUM($J$22:$Q$22)+SUM($J$28:$Q$28)+SUM($J$34:$Q$34)</f>
        <v>56</v>
      </c>
      <c r="G4" s="12">
        <f>+E4-F4</f>
        <v>30</v>
      </c>
      <c r="H4" s="9">
        <v>1</v>
      </c>
      <c r="J4" s="17" t="str">
        <f>+A2</f>
        <v>Raul Luna</v>
      </c>
      <c r="K4" s="18">
        <v>12</v>
      </c>
      <c r="L4" s="18">
        <v>2</v>
      </c>
      <c r="M4" s="18"/>
      <c r="N4" s="19"/>
      <c r="O4" s="17" t="str">
        <f>+A3</f>
        <v>Ernesto Vilches</v>
      </c>
      <c r="P4" s="18">
        <v>11</v>
      </c>
      <c r="Q4" s="18">
        <v>10</v>
      </c>
      <c r="R4" s="18"/>
      <c r="S4" s="29"/>
    </row>
    <row r="5" spans="1:19" ht="15">
      <c r="A5" t="s">
        <v>33</v>
      </c>
      <c r="B5" s="2">
        <f>+'Jorge Villalobos'!B5</f>
        <v>3</v>
      </c>
      <c r="C5" s="2">
        <f>+'Jorge Villalobos'!C5</f>
        <v>1</v>
      </c>
      <c r="D5" s="2">
        <f>+'Jorge Villalobos'!D5</f>
        <v>0</v>
      </c>
      <c r="E5" s="2">
        <f>+'Jorge Villalobos'!E5</f>
        <v>58</v>
      </c>
      <c r="F5" s="2">
        <f>+'Jorge Villalobos'!F5</f>
        <v>77</v>
      </c>
      <c r="G5" s="2">
        <f>+'Jorge Villalobos'!G5</f>
        <v>-19</v>
      </c>
      <c r="H5" s="2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29</v>
      </c>
      <c r="B6" s="2">
        <f>+'Emilio Abud'!B6</f>
        <v>3</v>
      </c>
      <c r="C6" s="2">
        <f>+'Emilio Abud'!C6</f>
        <v>3</v>
      </c>
      <c r="D6" s="2">
        <f>+'Emilio Abud'!D6</f>
        <v>0</v>
      </c>
      <c r="E6" s="2">
        <f>+'Emilio Abud'!E6</f>
        <v>90</v>
      </c>
      <c r="F6" s="2">
        <f>+'Emilio Abud'!F6</f>
        <v>44</v>
      </c>
      <c r="G6" s="2">
        <f>+'Emilio Abud'!G6</f>
        <v>46</v>
      </c>
      <c r="H6" s="2">
        <v>2</v>
      </c>
      <c r="J6" s="48">
        <v>0.8402777777777778</v>
      </c>
      <c r="K6" s="21"/>
      <c r="L6" s="21"/>
      <c r="M6" s="21"/>
      <c r="N6" s="21"/>
      <c r="O6" s="48">
        <v>0.8125</v>
      </c>
      <c r="P6" s="21"/>
      <c r="Q6" s="21"/>
      <c r="R6" s="21"/>
      <c r="S6" s="30"/>
    </row>
    <row r="7" spans="1:19" ht="15.75" thickBot="1">
      <c r="A7" t="s">
        <v>40</v>
      </c>
      <c r="B7" s="2">
        <f>+'Ricardo Zuñiga'!B7</f>
        <v>3</v>
      </c>
      <c r="C7" s="2">
        <f>+'Ricardo Zuñiga'!C7</f>
        <v>1</v>
      </c>
      <c r="D7" s="2">
        <f>+'Ricardo Zuñiga'!D7</f>
        <v>0</v>
      </c>
      <c r="E7" s="2">
        <f>+'Ricardo Zuñiga'!E7</f>
        <v>71</v>
      </c>
      <c r="F7" s="2">
        <f>+'Ricardo Zuñiga'!F7</f>
        <v>74</v>
      </c>
      <c r="G7" s="2">
        <f>+'Ricardo Zuñiga'!G7</f>
        <v>-3</v>
      </c>
      <c r="H7" s="2">
        <v>2</v>
      </c>
      <c r="S7" s="7"/>
    </row>
    <row r="8" spans="1:19" ht="15.75" thickBot="1">
      <c r="A8" t="s">
        <v>41</v>
      </c>
      <c r="B8" s="2">
        <f>+'Giancarlo Canepa'!B8</f>
        <v>3</v>
      </c>
      <c r="C8" s="2">
        <f>+'Giancarlo Canepa'!C8</f>
        <v>2</v>
      </c>
      <c r="D8" s="2">
        <f>+'Giancarlo Canepa'!D8</f>
        <v>0</v>
      </c>
      <c r="E8" s="2">
        <f>+'Giancarlo Canepa'!E8</f>
        <v>70</v>
      </c>
      <c r="F8" s="2">
        <f>+'Giancarlo Canepa'!F8</f>
        <v>71</v>
      </c>
      <c r="G8" s="2">
        <f>+'Giancarlo Canepa'!G8</f>
        <v>-1</v>
      </c>
      <c r="H8" s="2">
        <v>2</v>
      </c>
      <c r="J8" s="15" t="s">
        <v>49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t="s">
        <v>31</v>
      </c>
      <c r="B9" s="2">
        <f>+'Jorge Portus'!B9</f>
        <v>3</v>
      </c>
      <c r="C9" s="2">
        <f>+'Jorge Portus'!C9</f>
        <v>0</v>
      </c>
      <c r="D9" s="2">
        <f>+'Jorge Portus'!D9</f>
        <v>0</v>
      </c>
      <c r="E9" s="2">
        <f>+'Jorge Portus'!E9</f>
        <v>48</v>
      </c>
      <c r="F9" s="2">
        <f>+'Jorge Portus'!F9</f>
        <v>90</v>
      </c>
      <c r="G9" s="2">
        <f>+'Jorge Portus'!G9</f>
        <v>-42</v>
      </c>
      <c r="H9" s="2">
        <v>2</v>
      </c>
      <c r="J9" s="17" t="str">
        <f>+J3</f>
        <v>Waldo Aracena</v>
      </c>
      <c r="K9" s="18">
        <v>15</v>
      </c>
      <c r="L9" s="18">
        <v>14</v>
      </c>
      <c r="M9" s="18"/>
      <c r="N9" s="19" t="s">
        <v>51</v>
      </c>
      <c r="O9" s="17"/>
      <c r="P9" s="18"/>
      <c r="Q9" s="18"/>
      <c r="R9" s="18"/>
      <c r="S9" s="29"/>
    </row>
    <row r="10" spans="1:19" ht="15">
      <c r="A10" t="s">
        <v>32</v>
      </c>
      <c r="B10" s="2">
        <f>+'Jorge Saa'!B10</f>
        <v>3</v>
      </c>
      <c r="C10" s="2">
        <f>+'Jorge Saa'!C10</f>
        <v>3</v>
      </c>
      <c r="D10" s="2">
        <f>+'Jorge Saa'!D10</f>
        <v>0</v>
      </c>
      <c r="E10" s="2">
        <f>+'Jorge Saa'!E10</f>
        <v>88</v>
      </c>
      <c r="F10" s="2">
        <f>+'Jorge Saa'!F10</f>
        <v>63</v>
      </c>
      <c r="G10" s="2">
        <f>+'Jorge Saa'!G10</f>
        <v>25</v>
      </c>
      <c r="H10" s="2">
        <v>3</v>
      </c>
      <c r="J10" s="17" t="str">
        <f>+A5</f>
        <v>Jorge Villalobos</v>
      </c>
      <c r="K10" s="18">
        <v>7</v>
      </c>
      <c r="L10" s="18">
        <v>14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30</v>
      </c>
      <c r="B11" s="2">
        <f>+'Rafael Guerra'!B11</f>
        <v>3</v>
      </c>
      <c r="C11" s="2">
        <f>+'Rafael Guerra'!C11</f>
        <v>0</v>
      </c>
      <c r="D11" s="2">
        <f>+'Rafael Guerra'!D11</f>
        <v>0</v>
      </c>
      <c r="E11" s="2">
        <f>+'Rafael Guerra'!E11</f>
        <v>34</v>
      </c>
      <c r="F11" s="2">
        <f>+'Rafael Guerra'!F11</f>
        <v>90</v>
      </c>
      <c r="G11" s="2">
        <f>+'Rafael Guerra'!G11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38</v>
      </c>
      <c r="B12" s="2">
        <f>+'Erich Ramos'!B12</f>
        <v>3</v>
      </c>
      <c r="C12" s="2">
        <f>+'Erich Ramos'!C12</f>
        <v>2</v>
      </c>
      <c r="D12" s="2">
        <f>+'Erich Ramos'!D12</f>
        <v>0</v>
      </c>
      <c r="E12" s="2">
        <f>+'Erich Ramos'!E12</f>
        <v>86</v>
      </c>
      <c r="F12" s="2">
        <f>+'Erich Ramos'!F12</f>
        <v>48</v>
      </c>
      <c r="G12" s="2">
        <f>+'Erich Ramos'!G12</f>
        <v>38</v>
      </c>
      <c r="H12" s="2">
        <v>3</v>
      </c>
      <c r="J12" s="48">
        <v>0.4791666666666667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34</v>
      </c>
      <c r="B13" s="2">
        <f>+'Javier Zamorano'!B13</f>
        <v>3</v>
      </c>
      <c r="C13" s="2">
        <f>+'Javier Zamorano'!C13</f>
        <v>1</v>
      </c>
      <c r="D13" s="2">
        <f>+'Javier Zamorano'!D13</f>
        <v>0</v>
      </c>
      <c r="E13" s="2">
        <f>+'Javier Zamorano'!E13</f>
        <v>57</v>
      </c>
      <c r="F13" s="2">
        <f>+'Javier Zamorano'!F13</f>
        <v>64</v>
      </c>
      <c r="G13" s="2">
        <f>+'Javier Zamorano'!G13</f>
        <v>-7</v>
      </c>
      <c r="H13" s="2">
        <v>3</v>
      </c>
      <c r="S13" s="46"/>
    </row>
    <row r="14" spans="1:19" ht="15">
      <c r="A14" t="s">
        <v>42</v>
      </c>
      <c r="B14" s="2">
        <f>+'Alejandro Echeverria'!B14</f>
        <v>3</v>
      </c>
      <c r="C14" s="2">
        <f>+'Alejandro Echeverria'!C14</f>
        <v>1</v>
      </c>
      <c r="D14" s="2">
        <f>+'Alejandro Echeverria'!D14</f>
        <v>0</v>
      </c>
      <c r="E14" s="2">
        <f>+'Alejandro Echeverria'!E14</f>
        <v>62</v>
      </c>
      <c r="F14" s="2">
        <f>+'Alejandro Echeverria'!F14</f>
        <v>70</v>
      </c>
      <c r="G14" s="2">
        <f>+'Alejandro Echeverria'!G14</f>
        <v>-8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43</v>
      </c>
      <c r="B15" s="2">
        <f>+'Pablo Jimenez'!B15</f>
        <v>3</v>
      </c>
      <c r="C15" s="2">
        <f>+'Pablo Jimenez'!C15</f>
        <v>1</v>
      </c>
      <c r="D15" s="2">
        <f>+'Pablo Jimenez'!D15</f>
        <v>0</v>
      </c>
      <c r="E15" s="2">
        <f>+'Pablo Jimenez'!E15</f>
        <v>78</v>
      </c>
      <c r="F15" s="2">
        <f>+'Pablo Jimenez'!F15</f>
        <v>88</v>
      </c>
      <c r="G15" s="2">
        <f>+'Pablo Jimenez'!G15</f>
        <v>-10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35</v>
      </c>
      <c r="B16" s="2">
        <f>+'Ricardo Borquez'!B16</f>
        <v>3</v>
      </c>
      <c r="C16" s="2">
        <f>+'Ricardo Borquez'!C16</f>
        <v>1</v>
      </c>
      <c r="D16" s="2">
        <f>+'Ricardo Borquez'!D16</f>
        <v>0</v>
      </c>
      <c r="E16" s="2">
        <f>+'Ricardo Borquez'!E16</f>
        <v>60</v>
      </c>
      <c r="F16" s="2">
        <f>+'Ricardo Borquez'!F16</f>
        <v>94</v>
      </c>
      <c r="G16" s="2">
        <f>+'Ricardo Borquez'!G16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37</v>
      </c>
      <c r="B17" s="2">
        <f>+'Sergio Rojas'!B17</f>
        <v>3</v>
      </c>
      <c r="C17" s="2">
        <f>+'Sergio Rojas'!C17</f>
        <v>3</v>
      </c>
      <c r="D17" s="2">
        <f>+'Sergio Rojas'!D17</f>
        <v>0</v>
      </c>
      <c r="E17" s="2">
        <f>+'Sergio Rojas'!E17</f>
        <v>90</v>
      </c>
      <c r="F17" s="2">
        <f>+'Sergio Rojas'!F17</f>
        <v>38</v>
      </c>
      <c r="G17" s="2">
        <f>+'Sergio Rojas'!G17</f>
        <v>52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6" sqref="B6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10" t="s">
        <v>36</v>
      </c>
      <c r="B2" s="2">
        <f>+'Raul Luna'!B2</f>
        <v>3</v>
      </c>
      <c r="C2" s="2">
        <f>+'Raul Luna'!C2</f>
        <v>0</v>
      </c>
      <c r="D2" s="2">
        <f>+'Raul Luna'!D2</f>
        <v>0</v>
      </c>
      <c r="E2" s="2">
        <f>+'Raul Luna'!E2</f>
        <v>36</v>
      </c>
      <c r="F2" s="2">
        <f>+'Raul Luna'!F2</f>
        <v>90</v>
      </c>
      <c r="G2" s="2">
        <f>+'Raul Luna'!G2</f>
        <v>-54</v>
      </c>
      <c r="H2" s="47">
        <v>1</v>
      </c>
      <c r="J2" s="15" t="s">
        <v>46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48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t="s">
        <v>39</v>
      </c>
      <c r="B3" s="11">
        <f>+'Ernesto Vilches'!B3</f>
        <v>3</v>
      </c>
      <c r="C3" s="11">
        <f>+'Ernesto Vilches'!C3</f>
        <v>2</v>
      </c>
      <c r="D3" s="11">
        <f>+'Ernesto Vilches'!D3</f>
        <v>0</v>
      </c>
      <c r="E3" s="11">
        <f>+'Ernesto Vilches'!E3</f>
        <v>81</v>
      </c>
      <c r="F3" s="11">
        <f>+'Ernesto Vilches'!F3</f>
        <v>38</v>
      </c>
      <c r="G3" s="11">
        <f>+'Ernesto Vilches'!G3</f>
        <v>43</v>
      </c>
      <c r="H3" s="11">
        <v>1</v>
      </c>
      <c r="J3" s="17" t="str">
        <f>+A5</f>
        <v>Jorge Villalobos</v>
      </c>
      <c r="K3" s="18">
        <v>15</v>
      </c>
      <c r="L3" s="18">
        <v>15</v>
      </c>
      <c r="M3" s="18"/>
      <c r="N3" s="19" t="s">
        <v>51</v>
      </c>
      <c r="O3" s="17" t="str">
        <f>+J3</f>
        <v>Jorge Villalobos</v>
      </c>
      <c r="P3" s="18">
        <v>4</v>
      </c>
      <c r="Q3" s="18">
        <v>3</v>
      </c>
      <c r="R3" s="18"/>
      <c r="S3" s="29"/>
    </row>
    <row r="4" spans="1:19" ht="15">
      <c r="A4" t="s">
        <v>16</v>
      </c>
      <c r="B4" s="11">
        <f>+'Waldo Aracena'!B4</f>
        <v>3</v>
      </c>
      <c r="C4" s="11">
        <f>+'Waldo Aracena'!C4</f>
        <v>3</v>
      </c>
      <c r="D4" s="11">
        <f>+'Waldo Aracena'!D4</f>
        <v>0</v>
      </c>
      <c r="E4" s="11">
        <f>+'Waldo Aracena'!E4</f>
        <v>86</v>
      </c>
      <c r="F4" s="11">
        <f>+'Waldo Aracena'!F4</f>
        <v>56</v>
      </c>
      <c r="G4" s="11">
        <f>+'Waldo Aracena'!G4</f>
        <v>30</v>
      </c>
      <c r="H4" s="11">
        <v>1</v>
      </c>
      <c r="J4" s="17" t="str">
        <f>+A2</f>
        <v>Raul Luna</v>
      </c>
      <c r="K4" s="18">
        <v>11</v>
      </c>
      <c r="L4" s="18">
        <v>7</v>
      </c>
      <c r="M4" s="18"/>
      <c r="N4" s="19"/>
      <c r="O4" s="17" t="str">
        <f>+A3</f>
        <v>Ernesto Vilches</v>
      </c>
      <c r="P4" s="18">
        <v>15</v>
      </c>
      <c r="Q4" s="18">
        <v>15</v>
      </c>
      <c r="R4" s="18"/>
      <c r="S4" s="29" t="s">
        <v>51</v>
      </c>
    </row>
    <row r="5" spans="1:19" ht="15">
      <c r="A5" s="8" t="s">
        <v>33</v>
      </c>
      <c r="B5" s="9">
        <v>3</v>
      </c>
      <c r="C5" s="9">
        <v>1</v>
      </c>
      <c r="D5" s="9">
        <v>0</v>
      </c>
      <c r="E5" s="12">
        <f>SUM($J$3:$R$3)+SUM($J$9:$R$9)+SUM($J$15:$Q$15)+SUM($J$21:$Q$21)+SUM($J$27:$Q$27)+SUM($J$33:$Q$33)</f>
        <v>58</v>
      </c>
      <c r="F5" s="12">
        <f>SUM($J$4:$R$4)+SUM($J$10:$R$10)+SUM($J$16:$Q$16)+SUM($J$22:$Q$22)+SUM($J$28:$Q$28)+SUM($J$34:$Q$34)</f>
        <v>77</v>
      </c>
      <c r="G5" s="12">
        <f>+E5-F5</f>
        <v>-19</v>
      </c>
      <c r="H5" s="9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29</v>
      </c>
      <c r="B6" s="2">
        <f>+'Emilio Abud'!B6</f>
        <v>3</v>
      </c>
      <c r="C6" s="2">
        <f>+'Emilio Abud'!C6</f>
        <v>3</v>
      </c>
      <c r="D6" s="2">
        <f>+'Emilio Abud'!D6</f>
        <v>0</v>
      </c>
      <c r="E6" s="2">
        <f>+'Emilio Abud'!E6</f>
        <v>90</v>
      </c>
      <c r="F6" s="2">
        <f>+'Emilio Abud'!F6</f>
        <v>44</v>
      </c>
      <c r="G6" s="2">
        <f>+'Emilio Abud'!G6</f>
        <v>46</v>
      </c>
      <c r="H6" s="2">
        <v>2</v>
      </c>
      <c r="J6" s="48">
        <v>0.8680555555555555</v>
      </c>
      <c r="K6" s="21"/>
      <c r="L6" s="21"/>
      <c r="M6" s="21"/>
      <c r="N6" s="21"/>
      <c r="O6" s="48">
        <v>0.8125</v>
      </c>
      <c r="P6" s="21"/>
      <c r="Q6" s="21"/>
      <c r="R6" s="21"/>
      <c r="S6" s="30"/>
    </row>
    <row r="7" spans="1:19" ht="15.75" thickBot="1">
      <c r="A7" t="s">
        <v>40</v>
      </c>
      <c r="B7" s="2">
        <f>+'Ricardo Zuñiga'!B7</f>
        <v>3</v>
      </c>
      <c r="C7" s="2">
        <f>+'Ricardo Zuñiga'!C7</f>
        <v>1</v>
      </c>
      <c r="D7" s="2">
        <f>+'Ricardo Zuñiga'!D7</f>
        <v>0</v>
      </c>
      <c r="E7" s="2">
        <f>+'Ricardo Zuñiga'!E7</f>
        <v>71</v>
      </c>
      <c r="F7" s="2">
        <f>+'Ricardo Zuñiga'!F7</f>
        <v>74</v>
      </c>
      <c r="G7" s="2">
        <f>+'Ricardo Zuñiga'!G7</f>
        <v>-3</v>
      </c>
      <c r="H7" s="2">
        <v>2</v>
      </c>
      <c r="S7" s="7"/>
    </row>
    <row r="8" spans="1:19" ht="15.75" thickBot="1">
      <c r="A8" t="s">
        <v>41</v>
      </c>
      <c r="B8" s="2">
        <f>+'Giancarlo Canepa'!B8</f>
        <v>3</v>
      </c>
      <c r="C8" s="2">
        <f>+'Giancarlo Canepa'!C8</f>
        <v>2</v>
      </c>
      <c r="D8" s="2">
        <f>+'Giancarlo Canepa'!D8</f>
        <v>0</v>
      </c>
      <c r="E8" s="2">
        <f>+'Giancarlo Canepa'!E8</f>
        <v>70</v>
      </c>
      <c r="F8" s="2">
        <f>+'Giancarlo Canepa'!F8</f>
        <v>71</v>
      </c>
      <c r="G8" s="2">
        <f>+'Giancarlo Canepa'!G8</f>
        <v>-1</v>
      </c>
      <c r="H8" s="2">
        <v>2</v>
      </c>
      <c r="J8" s="15" t="s">
        <v>49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t="s">
        <v>31</v>
      </c>
      <c r="B9" s="2">
        <f>+'Jorge Portus'!B9</f>
        <v>3</v>
      </c>
      <c r="C9" s="2">
        <f>+'Jorge Portus'!C9</f>
        <v>0</v>
      </c>
      <c r="D9" s="2">
        <f>+'Jorge Portus'!D9</f>
        <v>0</v>
      </c>
      <c r="E9" s="2">
        <f>+'Jorge Portus'!E9</f>
        <v>48</v>
      </c>
      <c r="F9" s="2">
        <f>+'Jorge Portus'!F9</f>
        <v>90</v>
      </c>
      <c r="G9" s="2">
        <f>+'Jorge Portus'!G9</f>
        <v>-42</v>
      </c>
      <c r="H9" s="2">
        <v>2</v>
      </c>
      <c r="J9" s="17" t="str">
        <f>+J3</f>
        <v>Jorge Villalobos</v>
      </c>
      <c r="K9" s="18">
        <v>7</v>
      </c>
      <c r="L9" s="18">
        <v>14</v>
      </c>
      <c r="M9" s="18"/>
      <c r="N9" s="19"/>
      <c r="O9" s="17"/>
      <c r="P9" s="18"/>
      <c r="Q9" s="18"/>
      <c r="R9" s="18"/>
      <c r="S9" s="29"/>
    </row>
    <row r="10" spans="1:19" ht="15">
      <c r="A10" t="s">
        <v>32</v>
      </c>
      <c r="B10" s="2">
        <f>+'Jorge Saa'!B10</f>
        <v>3</v>
      </c>
      <c r="C10" s="2">
        <f>+'Jorge Saa'!C10</f>
        <v>3</v>
      </c>
      <c r="D10" s="2">
        <f>+'Jorge Saa'!D10</f>
        <v>0</v>
      </c>
      <c r="E10" s="2">
        <f>+'Jorge Saa'!E10</f>
        <v>88</v>
      </c>
      <c r="F10" s="2">
        <f>+'Jorge Saa'!F10</f>
        <v>63</v>
      </c>
      <c r="G10" s="2">
        <f>+'Jorge Saa'!G10</f>
        <v>25</v>
      </c>
      <c r="H10" s="2">
        <v>3</v>
      </c>
      <c r="J10" s="17" t="str">
        <f>+A4</f>
        <v>Waldo Aracena</v>
      </c>
      <c r="K10" s="18">
        <v>15</v>
      </c>
      <c r="L10" s="18">
        <v>14</v>
      </c>
      <c r="M10" s="18"/>
      <c r="N10" s="19" t="s">
        <v>51</v>
      </c>
      <c r="O10" s="17"/>
      <c r="P10" s="18"/>
      <c r="Q10" s="18"/>
      <c r="R10" s="18"/>
      <c r="S10" s="29"/>
    </row>
    <row r="11" spans="1:19" ht="15">
      <c r="A11" t="s">
        <v>30</v>
      </c>
      <c r="B11" s="2">
        <f>+'Rafael Guerra'!B11</f>
        <v>3</v>
      </c>
      <c r="C11" s="2">
        <f>+'Rafael Guerra'!C11</f>
        <v>0</v>
      </c>
      <c r="D11" s="2">
        <f>+'Rafael Guerra'!D11</f>
        <v>0</v>
      </c>
      <c r="E11" s="2">
        <f>+'Rafael Guerra'!E11</f>
        <v>34</v>
      </c>
      <c r="F11" s="2">
        <f>+'Rafael Guerra'!F11</f>
        <v>90</v>
      </c>
      <c r="G11" s="2">
        <f>+'Rafael Guerra'!G11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38</v>
      </c>
      <c r="B12" s="2">
        <f>+'Erich Ramos'!B12</f>
        <v>3</v>
      </c>
      <c r="C12" s="2">
        <f>+'Erich Ramos'!C12</f>
        <v>2</v>
      </c>
      <c r="D12" s="2">
        <f>+'Erich Ramos'!D12</f>
        <v>0</v>
      </c>
      <c r="E12" s="2">
        <f>+'Erich Ramos'!E12</f>
        <v>86</v>
      </c>
      <c r="F12" s="2">
        <f>+'Erich Ramos'!F12</f>
        <v>48</v>
      </c>
      <c r="G12" s="2">
        <f>+'Erich Ramos'!G12</f>
        <v>38</v>
      </c>
      <c r="H12" s="2">
        <v>3</v>
      </c>
      <c r="J12" s="48">
        <v>0.4791666666666667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34</v>
      </c>
      <c r="B13" s="2">
        <f>+'Javier Zamorano'!B13</f>
        <v>3</v>
      </c>
      <c r="C13" s="2">
        <f>+'Javier Zamorano'!C13</f>
        <v>1</v>
      </c>
      <c r="D13" s="2">
        <f>+'Javier Zamorano'!D13</f>
        <v>0</v>
      </c>
      <c r="E13" s="2">
        <f>+'Javier Zamorano'!E13</f>
        <v>57</v>
      </c>
      <c r="F13" s="2">
        <f>+'Javier Zamorano'!F13</f>
        <v>64</v>
      </c>
      <c r="G13" s="2">
        <f>+'Javier Zamorano'!G13</f>
        <v>-7</v>
      </c>
      <c r="H13" s="2">
        <v>3</v>
      </c>
      <c r="S13" s="46"/>
    </row>
    <row r="14" spans="1:19" ht="15">
      <c r="A14" t="s">
        <v>42</v>
      </c>
      <c r="B14" s="2">
        <f>+'Alejandro Echeverria'!B14</f>
        <v>3</v>
      </c>
      <c r="C14" s="2">
        <f>+'Alejandro Echeverria'!C14</f>
        <v>1</v>
      </c>
      <c r="D14" s="2">
        <f>+'Alejandro Echeverria'!D14</f>
        <v>0</v>
      </c>
      <c r="E14" s="2">
        <f>+'Alejandro Echeverria'!E14</f>
        <v>62</v>
      </c>
      <c r="F14" s="2">
        <f>+'Alejandro Echeverria'!F14</f>
        <v>70</v>
      </c>
      <c r="G14" s="2">
        <f>+'Alejandro Echeverria'!G14</f>
        <v>-8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43</v>
      </c>
      <c r="B15" s="2">
        <f>+'Pablo Jimenez'!B15</f>
        <v>3</v>
      </c>
      <c r="C15" s="2">
        <f>+'Pablo Jimenez'!C15</f>
        <v>1</v>
      </c>
      <c r="D15" s="2">
        <f>+'Pablo Jimenez'!D15</f>
        <v>0</v>
      </c>
      <c r="E15" s="2">
        <f>+'Pablo Jimenez'!E15</f>
        <v>78</v>
      </c>
      <c r="F15" s="2">
        <f>+'Pablo Jimenez'!F15</f>
        <v>88</v>
      </c>
      <c r="G15" s="2">
        <f>+'Pablo Jimenez'!G15</f>
        <v>-10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35</v>
      </c>
      <c r="B16" s="2">
        <f>+'Ricardo Borquez'!B16</f>
        <v>3</v>
      </c>
      <c r="C16" s="2">
        <f>+'Ricardo Borquez'!C16</f>
        <v>1</v>
      </c>
      <c r="D16" s="2">
        <f>+'Ricardo Borquez'!D16</f>
        <v>0</v>
      </c>
      <c r="E16" s="2">
        <f>+'Ricardo Borquez'!E16</f>
        <v>60</v>
      </c>
      <c r="F16" s="2">
        <f>+'Ricardo Borquez'!F16</f>
        <v>94</v>
      </c>
      <c r="G16" s="2">
        <f>+'Ricardo Borquez'!G16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37</v>
      </c>
      <c r="B17" s="2">
        <f>+'Sergio Rojas'!B17</f>
        <v>3</v>
      </c>
      <c r="C17" s="2">
        <f>+'Sergio Rojas'!C17</f>
        <v>3</v>
      </c>
      <c r="D17" s="2">
        <f>+'Sergio Rojas'!D17</f>
        <v>0</v>
      </c>
      <c r="E17" s="2">
        <f>+'Sergio Rojas'!E17</f>
        <v>90</v>
      </c>
      <c r="F17" s="2">
        <f>+'Sergio Rojas'!F17</f>
        <v>38</v>
      </c>
      <c r="G17" s="2">
        <f>+'Sergio Rojas'!G17</f>
        <v>52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D6" sqref="D6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10" t="s">
        <v>36</v>
      </c>
      <c r="B2" s="2">
        <f>+'Raul Luna'!B2</f>
        <v>3</v>
      </c>
      <c r="C2" s="2">
        <f>+'Raul Luna'!C2</f>
        <v>0</v>
      </c>
      <c r="D2" s="2">
        <f>+'Raul Luna'!D2</f>
        <v>0</v>
      </c>
      <c r="E2" s="2">
        <f>+'Raul Luna'!E2</f>
        <v>36</v>
      </c>
      <c r="F2" s="2">
        <f>+'Raul Luna'!F2</f>
        <v>90</v>
      </c>
      <c r="G2" s="2">
        <f>+'Raul Luna'!G2</f>
        <v>-54</v>
      </c>
      <c r="H2" s="47">
        <v>1</v>
      </c>
      <c r="J2" s="15" t="s">
        <v>46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46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t="s">
        <v>39</v>
      </c>
      <c r="B3" s="11">
        <f>+'Ernesto Vilches'!B3</f>
        <v>3</v>
      </c>
      <c r="C3" s="11">
        <f>+'Ernesto Vilches'!C3</f>
        <v>2</v>
      </c>
      <c r="D3" s="11">
        <f>+'Ernesto Vilches'!D3</f>
        <v>0</v>
      </c>
      <c r="E3" s="11">
        <f>+'Ernesto Vilches'!E3</f>
        <v>81</v>
      </c>
      <c r="F3" s="11">
        <f>+'Ernesto Vilches'!F3</f>
        <v>38</v>
      </c>
      <c r="G3" s="11">
        <f>+'Ernesto Vilches'!G3</f>
        <v>43</v>
      </c>
      <c r="H3" s="11">
        <v>1</v>
      </c>
      <c r="J3" s="17" t="str">
        <f>+A6</f>
        <v>Emilio Abud</v>
      </c>
      <c r="K3" s="18">
        <v>15</v>
      </c>
      <c r="L3" s="18">
        <v>15</v>
      </c>
      <c r="M3" s="18"/>
      <c r="N3" s="19" t="s">
        <v>51</v>
      </c>
      <c r="O3" s="17" t="str">
        <f>+J3</f>
        <v>Emilio Abud</v>
      </c>
      <c r="P3" s="18">
        <v>15</v>
      </c>
      <c r="Q3" s="18">
        <v>15</v>
      </c>
      <c r="R3" s="18"/>
      <c r="S3" s="29" t="s">
        <v>51</v>
      </c>
    </row>
    <row r="4" spans="1:19" ht="15">
      <c r="A4" t="s">
        <v>16</v>
      </c>
      <c r="B4" s="11">
        <f>+'Waldo Aracena'!B4</f>
        <v>3</v>
      </c>
      <c r="C4" s="11">
        <f>+'Waldo Aracena'!C4</f>
        <v>3</v>
      </c>
      <c r="D4" s="11">
        <f>+'Waldo Aracena'!D4</f>
        <v>0</v>
      </c>
      <c r="E4" s="11">
        <f>+'Waldo Aracena'!E4</f>
        <v>86</v>
      </c>
      <c r="F4" s="11">
        <f>+'Waldo Aracena'!F4</f>
        <v>56</v>
      </c>
      <c r="G4" s="11">
        <f>+'Waldo Aracena'!G4</f>
        <v>30</v>
      </c>
      <c r="H4" s="11">
        <v>1</v>
      </c>
      <c r="J4" s="17" t="str">
        <f>+A7</f>
        <v>Ricardo Zuñiga</v>
      </c>
      <c r="K4" s="18">
        <v>8</v>
      </c>
      <c r="L4" s="18">
        <v>8</v>
      </c>
      <c r="M4" s="18"/>
      <c r="N4" s="19"/>
      <c r="O4" s="17" t="str">
        <f>+A8</f>
        <v>Giancarlo Canepa</v>
      </c>
      <c r="P4" s="18">
        <v>3</v>
      </c>
      <c r="Q4" s="18">
        <v>9</v>
      </c>
      <c r="R4" s="18"/>
      <c r="S4" s="29"/>
    </row>
    <row r="5" spans="1:19" ht="15">
      <c r="A5" t="s">
        <v>33</v>
      </c>
      <c r="B5" s="11">
        <f>+'Jorge Villalobos'!B5</f>
        <v>3</v>
      </c>
      <c r="C5" s="11">
        <f>+'Jorge Villalobos'!C5</f>
        <v>1</v>
      </c>
      <c r="D5" s="11">
        <f>+'Jorge Villalobos'!D5</f>
        <v>0</v>
      </c>
      <c r="E5" s="11">
        <f>+'Jorge Villalobos'!E5</f>
        <v>58</v>
      </c>
      <c r="F5" s="11">
        <f>+'Jorge Villalobos'!F5</f>
        <v>77</v>
      </c>
      <c r="G5" s="11">
        <f>+'Jorge Villalobos'!G5</f>
        <v>-19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s="8" t="s">
        <v>29</v>
      </c>
      <c r="B6" s="9">
        <v>3</v>
      </c>
      <c r="C6" s="9">
        <v>3</v>
      </c>
      <c r="D6" s="9">
        <v>0</v>
      </c>
      <c r="E6" s="12">
        <f>SUM($J$3:$R$3)+SUM($J$9:$R$9)+SUM($J$15:$Q$15)+SUM($J$21:$Q$21)+SUM($J$27:$Q$27)+SUM($J$33:$Q$33)</f>
        <v>90</v>
      </c>
      <c r="F6" s="12">
        <f>SUM($J$4:$R$4)+SUM($J$10:$R$10)+SUM($J$16:$Q$16)+SUM($J$22:$Q$22)+SUM($J$28:$Q$28)+SUM($J$34:$Q$34)</f>
        <v>44</v>
      </c>
      <c r="G6" s="12">
        <f>+E6-F6</f>
        <v>46</v>
      </c>
      <c r="H6" s="9">
        <v>2</v>
      </c>
      <c r="J6" s="48">
        <v>0.8402777777777778</v>
      </c>
      <c r="K6" s="21"/>
      <c r="L6" s="21"/>
      <c r="M6" s="21"/>
      <c r="N6" s="21"/>
      <c r="O6" s="48">
        <v>0.8125</v>
      </c>
      <c r="P6" s="21"/>
      <c r="Q6" s="21"/>
      <c r="R6" s="21"/>
      <c r="S6" s="30"/>
    </row>
    <row r="7" spans="1:19" ht="15.75" thickBot="1">
      <c r="A7" t="s">
        <v>40</v>
      </c>
      <c r="B7" s="2">
        <f>+'Ricardo Zuñiga'!B7</f>
        <v>3</v>
      </c>
      <c r="C7" s="2">
        <f>+'Ricardo Zuñiga'!C7</f>
        <v>1</v>
      </c>
      <c r="D7" s="2">
        <f>+'Ricardo Zuñiga'!D7</f>
        <v>0</v>
      </c>
      <c r="E7" s="2">
        <f>+'Ricardo Zuñiga'!E7</f>
        <v>71</v>
      </c>
      <c r="F7" s="2">
        <f>+'Ricardo Zuñiga'!F7</f>
        <v>74</v>
      </c>
      <c r="G7" s="2">
        <f>+'Ricardo Zuñiga'!G7</f>
        <v>-3</v>
      </c>
      <c r="H7" s="2">
        <v>2</v>
      </c>
      <c r="S7" s="7"/>
    </row>
    <row r="8" spans="1:19" ht="15.75" thickBot="1">
      <c r="A8" t="s">
        <v>41</v>
      </c>
      <c r="B8" s="2">
        <f>+'Giancarlo Canepa'!B8</f>
        <v>3</v>
      </c>
      <c r="C8" s="2">
        <f>+'Giancarlo Canepa'!C8</f>
        <v>2</v>
      </c>
      <c r="D8" s="2">
        <f>+'Giancarlo Canepa'!D8</f>
        <v>0</v>
      </c>
      <c r="E8" s="2">
        <f>+'Giancarlo Canepa'!E8</f>
        <v>70</v>
      </c>
      <c r="F8" s="2">
        <f>+'Giancarlo Canepa'!F8</f>
        <v>71</v>
      </c>
      <c r="G8" s="2">
        <f>+'Giancarlo Canepa'!G8</f>
        <v>-1</v>
      </c>
      <c r="H8" s="2">
        <v>2</v>
      </c>
      <c r="J8" s="15" t="s">
        <v>45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t="s">
        <v>31</v>
      </c>
      <c r="B9" s="2">
        <f>+'Jorge Portus'!B9</f>
        <v>3</v>
      </c>
      <c r="C9" s="2">
        <f>+'Jorge Portus'!C9</f>
        <v>0</v>
      </c>
      <c r="D9" s="2">
        <f>+'Jorge Portus'!D9</f>
        <v>0</v>
      </c>
      <c r="E9" s="2">
        <f>+'Jorge Portus'!E9</f>
        <v>48</v>
      </c>
      <c r="F9" s="2">
        <f>+'Jorge Portus'!F9</f>
        <v>90</v>
      </c>
      <c r="G9" s="2">
        <f>+'Jorge Portus'!G9</f>
        <v>-42</v>
      </c>
      <c r="H9" s="2">
        <v>2</v>
      </c>
      <c r="J9" s="17" t="str">
        <f>+J3</f>
        <v>Emilio Abud</v>
      </c>
      <c r="K9" s="18">
        <v>15</v>
      </c>
      <c r="L9" s="18">
        <v>15</v>
      </c>
      <c r="M9" s="18"/>
      <c r="N9" s="19" t="s">
        <v>51</v>
      </c>
      <c r="O9" s="17"/>
      <c r="P9" s="18"/>
      <c r="Q9" s="18"/>
      <c r="R9" s="18"/>
      <c r="S9" s="29"/>
    </row>
    <row r="10" spans="1:19" ht="15">
      <c r="A10" t="s">
        <v>32</v>
      </c>
      <c r="B10" s="2">
        <f>+'Jorge Saa'!B10</f>
        <v>3</v>
      </c>
      <c r="C10" s="2">
        <f>+'Jorge Saa'!C10</f>
        <v>3</v>
      </c>
      <c r="D10" s="2">
        <f>+'Jorge Saa'!D10</f>
        <v>0</v>
      </c>
      <c r="E10" s="2">
        <f>+'Jorge Saa'!E10</f>
        <v>88</v>
      </c>
      <c r="F10" s="2">
        <f>+'Jorge Saa'!F10</f>
        <v>63</v>
      </c>
      <c r="G10" s="2">
        <f>+'Jorge Saa'!G10</f>
        <v>25</v>
      </c>
      <c r="H10" s="2">
        <v>3</v>
      </c>
      <c r="J10" s="17" t="str">
        <f>+A9</f>
        <v>Jorge Portus</v>
      </c>
      <c r="K10" s="18">
        <v>8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30</v>
      </c>
      <c r="B11" s="2">
        <f>+'Rafael Guerra'!B11</f>
        <v>3</v>
      </c>
      <c r="C11" s="2">
        <f>+'Rafael Guerra'!C11</f>
        <v>0</v>
      </c>
      <c r="D11" s="2">
        <f>+'Rafael Guerra'!D11</f>
        <v>0</v>
      </c>
      <c r="E11" s="2">
        <f>+'Rafael Guerra'!E11</f>
        <v>34</v>
      </c>
      <c r="F11" s="2">
        <f>+'Rafael Guerra'!F11</f>
        <v>90</v>
      </c>
      <c r="G11" s="2">
        <f>+'Rafael Guerra'!G11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38</v>
      </c>
      <c r="B12" s="2">
        <f>+'Erich Ramos'!B12</f>
        <v>3</v>
      </c>
      <c r="C12" s="2">
        <f>+'Erich Ramos'!C12</f>
        <v>2</v>
      </c>
      <c r="D12" s="2">
        <f>+'Erich Ramos'!D12</f>
        <v>0</v>
      </c>
      <c r="E12" s="2">
        <f>+'Erich Ramos'!E12</f>
        <v>86</v>
      </c>
      <c r="F12" s="2">
        <f>+'Erich Ramos'!F12</f>
        <v>48</v>
      </c>
      <c r="G12" s="2">
        <f>+'Erich Ramos'!G12</f>
        <v>38</v>
      </c>
      <c r="H12" s="2">
        <v>3</v>
      </c>
      <c r="J12" s="48">
        <v>0.8125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34</v>
      </c>
      <c r="B13" s="2">
        <f>+'Javier Zamorano'!B13</f>
        <v>3</v>
      </c>
      <c r="C13" s="2">
        <f>+'Javier Zamorano'!C13</f>
        <v>1</v>
      </c>
      <c r="D13" s="2">
        <f>+'Javier Zamorano'!D13</f>
        <v>0</v>
      </c>
      <c r="E13" s="2">
        <f>+'Javier Zamorano'!E13</f>
        <v>57</v>
      </c>
      <c r="F13" s="2">
        <f>+'Javier Zamorano'!F13</f>
        <v>64</v>
      </c>
      <c r="G13" s="2">
        <f>+'Javier Zamorano'!G13</f>
        <v>-7</v>
      </c>
      <c r="H13" s="2">
        <v>3</v>
      </c>
      <c r="S13" s="46"/>
    </row>
    <row r="14" spans="1:19" ht="15">
      <c r="A14" t="s">
        <v>42</v>
      </c>
      <c r="B14" s="2">
        <f>+'Alejandro Echeverria'!B14</f>
        <v>3</v>
      </c>
      <c r="C14" s="2">
        <f>+'Alejandro Echeverria'!C14</f>
        <v>1</v>
      </c>
      <c r="D14" s="2">
        <f>+'Alejandro Echeverria'!D14</f>
        <v>0</v>
      </c>
      <c r="E14" s="2">
        <f>+'Alejandro Echeverria'!E14</f>
        <v>62</v>
      </c>
      <c r="F14" s="2">
        <f>+'Alejandro Echeverria'!F14</f>
        <v>70</v>
      </c>
      <c r="G14" s="2">
        <f>+'Alejandro Echeverria'!G14</f>
        <v>-8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43</v>
      </c>
      <c r="B15" s="2">
        <f>+'Pablo Jimenez'!B15</f>
        <v>3</v>
      </c>
      <c r="C15" s="2">
        <f>+'Pablo Jimenez'!C15</f>
        <v>1</v>
      </c>
      <c r="D15" s="2">
        <f>+'Pablo Jimenez'!D15</f>
        <v>0</v>
      </c>
      <c r="E15" s="2">
        <f>+'Pablo Jimenez'!E15</f>
        <v>78</v>
      </c>
      <c r="F15" s="2">
        <f>+'Pablo Jimenez'!F15</f>
        <v>88</v>
      </c>
      <c r="G15" s="2">
        <f>+'Pablo Jimenez'!G15</f>
        <v>-10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35</v>
      </c>
      <c r="B16" s="2">
        <f>+'Ricardo Borquez'!B16</f>
        <v>3</v>
      </c>
      <c r="C16" s="2">
        <f>+'Ricardo Borquez'!C16</f>
        <v>1</v>
      </c>
      <c r="D16" s="2">
        <f>+'Ricardo Borquez'!D16</f>
        <v>0</v>
      </c>
      <c r="E16" s="2">
        <f>+'Ricardo Borquez'!E16</f>
        <v>60</v>
      </c>
      <c r="F16" s="2">
        <f>+'Ricardo Borquez'!F16</f>
        <v>94</v>
      </c>
      <c r="G16" s="2">
        <f>+'Ricardo Borquez'!G16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37</v>
      </c>
      <c r="B17" s="2">
        <f>+'Sergio Rojas'!B17</f>
        <v>3</v>
      </c>
      <c r="C17" s="2">
        <f>+'Sergio Rojas'!C17</f>
        <v>3</v>
      </c>
      <c r="D17" s="2">
        <f>+'Sergio Rojas'!D17</f>
        <v>0</v>
      </c>
      <c r="E17" s="2">
        <f>+'Sergio Rojas'!E17</f>
        <v>90</v>
      </c>
      <c r="F17" s="2">
        <f>+'Sergio Rojas'!F17</f>
        <v>38</v>
      </c>
      <c r="G17" s="2">
        <f>+'Sergio Rojas'!G17</f>
        <v>52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06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20.7109375" style="0" bestFit="1" customWidth="1"/>
    <col min="2" max="2" width="15.7109375" style="2" bestFit="1" customWidth="1"/>
    <col min="3" max="3" width="7.140625" style="2" bestFit="1" customWidth="1"/>
    <col min="4" max="4" width="8.421875" style="2" bestFit="1" customWidth="1"/>
    <col min="5" max="5" width="10.28125" style="2" bestFit="1" customWidth="1"/>
    <col min="6" max="6" width="11.28125" style="2" bestFit="1" customWidth="1"/>
    <col min="7" max="7" width="10.7109375" style="2" bestFit="1" customWidth="1"/>
    <col min="8" max="8" width="8.7109375" style="2" customWidth="1"/>
    <col min="9" max="9" width="4.140625" style="0" customWidth="1"/>
    <col min="10" max="10" width="19.140625" style="0" customWidth="1"/>
    <col min="11" max="13" width="5.28125" style="0" bestFit="1" customWidth="1"/>
    <col min="14" max="14" width="3.8515625" style="0" customWidth="1"/>
    <col min="15" max="15" width="17.421875" style="0" customWidth="1"/>
    <col min="16" max="18" width="5.28125" style="0" bestFit="1" customWidth="1"/>
    <col min="19" max="19" width="3.8515625" style="0" customWidth="1"/>
  </cols>
  <sheetData>
    <row r="1" spans="1:8" ht="15.75" thickBot="1">
      <c r="A1" s="5" t="s">
        <v>9</v>
      </c>
      <c r="B1" s="6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17</v>
      </c>
    </row>
    <row r="2" spans="1:19" ht="15.75" thickBot="1">
      <c r="A2" s="10" t="s">
        <v>36</v>
      </c>
      <c r="B2" s="2">
        <f>+'Raul Luna'!B2</f>
        <v>3</v>
      </c>
      <c r="C2" s="2">
        <f>+'Raul Luna'!C2</f>
        <v>0</v>
      </c>
      <c r="D2" s="2">
        <f>+'Raul Luna'!D2</f>
        <v>0</v>
      </c>
      <c r="E2" s="2">
        <f>+'Raul Luna'!E2</f>
        <v>36</v>
      </c>
      <c r="F2" s="2">
        <f>+'Raul Luna'!F2</f>
        <v>90</v>
      </c>
      <c r="G2" s="2">
        <f>+'Raul Luna'!G2</f>
        <v>-54</v>
      </c>
      <c r="H2" s="47">
        <v>1</v>
      </c>
      <c r="J2" s="15" t="s">
        <v>46</v>
      </c>
      <c r="K2" s="16" t="s">
        <v>0</v>
      </c>
      <c r="L2" s="16" t="s">
        <v>1</v>
      </c>
      <c r="M2" s="16" t="s">
        <v>2</v>
      </c>
      <c r="N2" s="44" t="s">
        <v>22</v>
      </c>
      <c r="O2" s="15" t="s">
        <v>44</v>
      </c>
      <c r="P2" s="16" t="s">
        <v>0</v>
      </c>
      <c r="Q2" s="16" t="s">
        <v>1</v>
      </c>
      <c r="R2" s="16" t="s">
        <v>2</v>
      </c>
      <c r="S2" s="45" t="s">
        <v>22</v>
      </c>
    </row>
    <row r="3" spans="1:19" ht="15">
      <c r="A3" t="s">
        <v>39</v>
      </c>
      <c r="B3" s="11">
        <f>+'Ernesto Vilches'!B3</f>
        <v>3</v>
      </c>
      <c r="C3" s="11">
        <f>+'Ernesto Vilches'!C3</f>
        <v>2</v>
      </c>
      <c r="D3" s="11">
        <f>+'Ernesto Vilches'!D3</f>
        <v>0</v>
      </c>
      <c r="E3" s="11">
        <f>+'Ernesto Vilches'!E3</f>
        <v>81</v>
      </c>
      <c r="F3" s="11">
        <f>+'Ernesto Vilches'!F3</f>
        <v>38</v>
      </c>
      <c r="G3" s="11">
        <f>+'Ernesto Vilches'!G3</f>
        <v>43</v>
      </c>
      <c r="H3" s="11">
        <v>1</v>
      </c>
      <c r="J3" s="17" t="str">
        <f>+A7</f>
        <v>Ricardo Zuñiga</v>
      </c>
      <c r="K3" s="18">
        <v>8</v>
      </c>
      <c r="L3" s="18">
        <v>8</v>
      </c>
      <c r="M3" s="18"/>
      <c r="N3" s="19"/>
      <c r="O3" s="17" t="str">
        <f>+J3</f>
        <v>Ricardo Zuñiga</v>
      </c>
      <c r="P3" s="18">
        <v>15</v>
      </c>
      <c r="Q3" s="18">
        <v>10</v>
      </c>
      <c r="R3" s="18"/>
      <c r="S3" s="29"/>
    </row>
    <row r="4" spans="1:19" ht="15">
      <c r="A4" t="s">
        <v>16</v>
      </c>
      <c r="B4" s="11">
        <f>+'Waldo Aracena'!B4</f>
        <v>3</v>
      </c>
      <c r="C4" s="11">
        <f>+'Waldo Aracena'!C4</f>
        <v>3</v>
      </c>
      <c r="D4" s="11">
        <f>+'Waldo Aracena'!D4</f>
        <v>0</v>
      </c>
      <c r="E4" s="11">
        <f>+'Waldo Aracena'!E4</f>
        <v>86</v>
      </c>
      <c r="F4" s="11">
        <f>+'Waldo Aracena'!F4</f>
        <v>56</v>
      </c>
      <c r="G4" s="11">
        <f>+'Waldo Aracena'!G4</f>
        <v>30</v>
      </c>
      <c r="H4" s="11">
        <v>1</v>
      </c>
      <c r="J4" s="17" t="str">
        <f>+A6</f>
        <v>Emilio Abud</v>
      </c>
      <c r="K4" s="18">
        <v>15</v>
      </c>
      <c r="L4" s="18">
        <v>15</v>
      </c>
      <c r="M4" s="18"/>
      <c r="N4" s="19" t="s">
        <v>51</v>
      </c>
      <c r="O4" s="17" t="str">
        <f>+A8</f>
        <v>Giancarlo Canepa</v>
      </c>
      <c r="P4" s="18">
        <v>14</v>
      </c>
      <c r="Q4" s="18">
        <v>14</v>
      </c>
      <c r="R4" s="18"/>
      <c r="S4" s="29" t="s">
        <v>51</v>
      </c>
    </row>
    <row r="5" spans="1:19" ht="15">
      <c r="A5" t="s">
        <v>33</v>
      </c>
      <c r="B5" s="11">
        <f>+'Jorge Villalobos'!B5</f>
        <v>3</v>
      </c>
      <c r="C5" s="11">
        <f>+'Jorge Villalobos'!C5</f>
        <v>1</v>
      </c>
      <c r="D5" s="11">
        <f>+'Jorge Villalobos'!D5</f>
        <v>0</v>
      </c>
      <c r="E5" s="11">
        <f>+'Jorge Villalobos'!E5</f>
        <v>58</v>
      </c>
      <c r="F5" s="11">
        <f>+'Jorge Villalobos'!F5</f>
        <v>77</v>
      </c>
      <c r="G5" s="11">
        <f>+'Jorge Villalobos'!G5</f>
        <v>-19</v>
      </c>
      <c r="H5" s="11">
        <v>1</v>
      </c>
      <c r="J5" s="17"/>
      <c r="K5" s="19"/>
      <c r="L5" s="19"/>
      <c r="M5" s="19"/>
      <c r="N5" s="19"/>
      <c r="O5" s="17"/>
      <c r="P5" s="19"/>
      <c r="Q5" s="19"/>
      <c r="R5" s="19"/>
      <c r="S5" s="29"/>
    </row>
    <row r="6" spans="1:19" ht="15.75" thickBot="1">
      <c r="A6" t="s">
        <v>29</v>
      </c>
      <c r="B6" s="11">
        <f>+'Emilio Abud'!B6</f>
        <v>3</v>
      </c>
      <c r="C6" s="11">
        <f>+'Emilio Abud'!C6</f>
        <v>3</v>
      </c>
      <c r="D6" s="11">
        <f>+'Emilio Abud'!D6</f>
        <v>0</v>
      </c>
      <c r="E6" s="11">
        <f>+'Emilio Abud'!E6</f>
        <v>90</v>
      </c>
      <c r="F6" s="11">
        <f>+'Emilio Abud'!F6</f>
        <v>44</v>
      </c>
      <c r="G6" s="11">
        <f>+'Emilio Abud'!G6</f>
        <v>46</v>
      </c>
      <c r="H6" s="11">
        <v>2</v>
      </c>
      <c r="J6" s="48">
        <v>0.8402777777777778</v>
      </c>
      <c r="K6" s="21"/>
      <c r="L6" s="21"/>
      <c r="M6" s="21"/>
      <c r="N6" s="21"/>
      <c r="O6" s="48">
        <v>0.8680555555555555</v>
      </c>
      <c r="P6" s="21"/>
      <c r="Q6" s="21"/>
      <c r="R6" s="21"/>
      <c r="S6" s="30"/>
    </row>
    <row r="7" spans="1:19" ht="15.75" thickBot="1">
      <c r="A7" s="8" t="s">
        <v>40</v>
      </c>
      <c r="B7" s="9">
        <v>3</v>
      </c>
      <c r="C7" s="9">
        <v>1</v>
      </c>
      <c r="D7" s="9">
        <v>0</v>
      </c>
      <c r="E7" s="12">
        <f>SUM($J$3:$R$3)+SUM($J$9:$R$9)+SUM($J$15:$Q$15)+SUM($J$21:$Q$21)+SUM($J$27:$Q$27)+SUM($J$33:$Q$33)</f>
        <v>71</v>
      </c>
      <c r="F7" s="12">
        <f>SUM($J$4:$R$4)+SUM($J$10:$R$10)+SUM($J$16:$Q$16)+SUM($J$22:$Q$22)+SUM($J$28:$Q$28)+SUM($J$34:$Q$34)</f>
        <v>74</v>
      </c>
      <c r="G7" s="12">
        <f>+E7-F7</f>
        <v>-3</v>
      </c>
      <c r="H7" s="9">
        <v>2</v>
      </c>
      <c r="S7" s="7"/>
    </row>
    <row r="8" spans="1:19" ht="15.75" thickBot="1">
      <c r="A8" t="s">
        <v>41</v>
      </c>
      <c r="B8" s="2">
        <f>+'Giancarlo Canepa'!B8</f>
        <v>3</v>
      </c>
      <c r="C8" s="2">
        <f>+'Giancarlo Canepa'!C8</f>
        <v>2</v>
      </c>
      <c r="D8" s="2">
        <f>+'Giancarlo Canepa'!D8</f>
        <v>0</v>
      </c>
      <c r="E8" s="2">
        <f>+'Giancarlo Canepa'!E8</f>
        <v>70</v>
      </c>
      <c r="F8" s="2">
        <f>+'Giancarlo Canepa'!F8</f>
        <v>71</v>
      </c>
      <c r="G8" s="2">
        <f>+'Giancarlo Canepa'!G8</f>
        <v>-1</v>
      </c>
      <c r="H8" s="2">
        <v>2</v>
      </c>
      <c r="J8" s="15" t="s">
        <v>46</v>
      </c>
      <c r="K8" s="16" t="s">
        <v>0</v>
      </c>
      <c r="L8" s="16" t="s">
        <v>1</v>
      </c>
      <c r="M8" s="16" t="s">
        <v>2</v>
      </c>
      <c r="N8" s="44" t="s">
        <v>22</v>
      </c>
      <c r="O8" s="15"/>
      <c r="P8" s="16"/>
      <c r="Q8" s="16"/>
      <c r="R8" s="16"/>
      <c r="S8" s="45"/>
    </row>
    <row r="9" spans="1:19" ht="15">
      <c r="A9" t="s">
        <v>31</v>
      </c>
      <c r="B9" s="2">
        <f>+'Jorge Portus'!B9</f>
        <v>3</v>
      </c>
      <c r="C9" s="2">
        <f>+'Jorge Portus'!C9</f>
        <v>0</v>
      </c>
      <c r="D9" s="2">
        <f>+'Jorge Portus'!D9</f>
        <v>0</v>
      </c>
      <c r="E9" s="2">
        <f>+'Jorge Portus'!E9</f>
        <v>48</v>
      </c>
      <c r="F9" s="2">
        <f>+'Jorge Portus'!F9</f>
        <v>90</v>
      </c>
      <c r="G9" s="2">
        <f>+'Jorge Portus'!G9</f>
        <v>-42</v>
      </c>
      <c r="H9" s="2">
        <v>2</v>
      </c>
      <c r="J9" s="17" t="str">
        <f>+J3</f>
        <v>Ricardo Zuñiga</v>
      </c>
      <c r="K9" s="18">
        <v>15</v>
      </c>
      <c r="L9" s="18">
        <v>15</v>
      </c>
      <c r="M9" s="18"/>
      <c r="N9" s="19" t="s">
        <v>51</v>
      </c>
      <c r="O9" s="17"/>
      <c r="P9" s="18"/>
      <c r="Q9" s="18"/>
      <c r="R9" s="18"/>
      <c r="S9" s="29"/>
    </row>
    <row r="10" spans="1:19" ht="15">
      <c r="A10" t="s">
        <v>32</v>
      </c>
      <c r="B10" s="2">
        <f>+'Jorge Saa'!B10</f>
        <v>3</v>
      </c>
      <c r="C10" s="2">
        <f>+'Jorge Saa'!C10</f>
        <v>3</v>
      </c>
      <c r="D10" s="2">
        <f>+'Jorge Saa'!D10</f>
        <v>0</v>
      </c>
      <c r="E10" s="2">
        <f>+'Jorge Saa'!E10</f>
        <v>88</v>
      </c>
      <c r="F10" s="2">
        <f>+'Jorge Saa'!F10</f>
        <v>63</v>
      </c>
      <c r="G10" s="2">
        <f>+'Jorge Saa'!G10</f>
        <v>25</v>
      </c>
      <c r="H10" s="2">
        <v>3</v>
      </c>
      <c r="J10" s="17" t="str">
        <f>+A9</f>
        <v>Jorge Portus</v>
      </c>
      <c r="K10" s="18">
        <v>8</v>
      </c>
      <c r="L10" s="18">
        <v>8</v>
      </c>
      <c r="M10" s="18"/>
      <c r="N10" s="19"/>
      <c r="O10" s="17"/>
      <c r="P10" s="18"/>
      <c r="Q10" s="18"/>
      <c r="R10" s="18"/>
      <c r="S10" s="29"/>
    </row>
    <row r="11" spans="1:19" ht="15">
      <c r="A11" t="s">
        <v>30</v>
      </c>
      <c r="B11" s="2">
        <f>+'Rafael Guerra'!B11</f>
        <v>3</v>
      </c>
      <c r="C11" s="2">
        <f>+'Rafael Guerra'!C11</f>
        <v>0</v>
      </c>
      <c r="D11" s="2">
        <f>+'Rafael Guerra'!D11</f>
        <v>0</v>
      </c>
      <c r="E11" s="2">
        <f>+'Rafael Guerra'!E11</f>
        <v>34</v>
      </c>
      <c r="F11" s="2">
        <f>+'Rafael Guerra'!F11</f>
        <v>90</v>
      </c>
      <c r="G11" s="2">
        <f>+'Rafael Guerra'!G11</f>
        <v>-56</v>
      </c>
      <c r="H11" s="2">
        <v>3</v>
      </c>
      <c r="J11" s="17"/>
      <c r="K11" s="19"/>
      <c r="L11" s="19"/>
      <c r="M11" s="19"/>
      <c r="N11" s="19"/>
      <c r="O11" s="17"/>
      <c r="P11" s="19"/>
      <c r="Q11" s="19"/>
      <c r="R11" s="19"/>
      <c r="S11" s="29"/>
    </row>
    <row r="12" spans="1:19" ht="15.75" thickBot="1">
      <c r="A12" t="s">
        <v>38</v>
      </c>
      <c r="B12" s="2">
        <f>+'Erich Ramos'!B12</f>
        <v>3</v>
      </c>
      <c r="C12" s="2">
        <f>+'Erich Ramos'!C12</f>
        <v>2</v>
      </c>
      <c r="D12" s="2">
        <f>+'Erich Ramos'!D12</f>
        <v>0</v>
      </c>
      <c r="E12" s="2">
        <f>+'Erich Ramos'!E12</f>
        <v>86</v>
      </c>
      <c r="F12" s="2">
        <f>+'Erich Ramos'!F12</f>
        <v>48</v>
      </c>
      <c r="G12" s="2">
        <f>+'Erich Ramos'!G12</f>
        <v>38</v>
      </c>
      <c r="H12" s="2">
        <v>3</v>
      </c>
      <c r="J12" s="48">
        <v>0.8402777777777778</v>
      </c>
      <c r="K12" s="21"/>
      <c r="L12" s="21"/>
      <c r="M12" s="21"/>
      <c r="N12" s="21"/>
      <c r="O12" s="20"/>
      <c r="P12" s="21"/>
      <c r="Q12" s="21"/>
      <c r="R12" s="21"/>
      <c r="S12" s="30"/>
    </row>
    <row r="13" spans="1:19" ht="15">
      <c r="A13" t="s">
        <v>34</v>
      </c>
      <c r="B13" s="2">
        <f>+'Javier Zamorano'!B13</f>
        <v>3</v>
      </c>
      <c r="C13" s="2">
        <f>+'Javier Zamorano'!C13</f>
        <v>1</v>
      </c>
      <c r="D13" s="2">
        <f>+'Javier Zamorano'!D13</f>
        <v>0</v>
      </c>
      <c r="E13" s="2">
        <f>+'Javier Zamorano'!E13</f>
        <v>57</v>
      </c>
      <c r="F13" s="2">
        <f>+'Javier Zamorano'!F13</f>
        <v>64</v>
      </c>
      <c r="G13" s="2">
        <f>+'Javier Zamorano'!G13</f>
        <v>-7</v>
      </c>
      <c r="H13" s="2">
        <v>3</v>
      </c>
      <c r="S13" s="46"/>
    </row>
    <row r="14" spans="1:19" ht="15">
      <c r="A14" t="s">
        <v>42</v>
      </c>
      <c r="B14" s="2">
        <f>+'Alejandro Echeverria'!B14</f>
        <v>3</v>
      </c>
      <c r="C14" s="2">
        <f>+'Alejandro Echeverria'!C14</f>
        <v>1</v>
      </c>
      <c r="D14" s="2">
        <f>+'Alejandro Echeverria'!D14</f>
        <v>0</v>
      </c>
      <c r="E14" s="2">
        <f>+'Alejandro Echeverria'!E14</f>
        <v>62</v>
      </c>
      <c r="F14" s="2">
        <f>+'Alejandro Echeverria'!F14</f>
        <v>70</v>
      </c>
      <c r="G14" s="2">
        <f>+'Alejandro Echeverria'!G14</f>
        <v>-8</v>
      </c>
      <c r="H14" s="2">
        <v>4</v>
      </c>
      <c r="J14" s="41"/>
      <c r="K14" s="42"/>
      <c r="L14" s="42"/>
      <c r="M14" s="42"/>
      <c r="N14" s="32"/>
      <c r="O14" s="41"/>
      <c r="P14" s="42"/>
      <c r="Q14" s="42"/>
      <c r="R14" s="42"/>
      <c r="S14" s="32"/>
    </row>
    <row r="15" spans="1:19" ht="15">
      <c r="A15" t="s">
        <v>43</v>
      </c>
      <c r="B15" s="2">
        <f>+'Pablo Jimenez'!B15</f>
        <v>3</v>
      </c>
      <c r="C15" s="2">
        <f>+'Pablo Jimenez'!C15</f>
        <v>1</v>
      </c>
      <c r="D15" s="2">
        <f>+'Pablo Jimenez'!D15</f>
        <v>0</v>
      </c>
      <c r="E15" s="2">
        <f>+'Pablo Jimenez'!E15</f>
        <v>78</v>
      </c>
      <c r="F15" s="2">
        <f>+'Pablo Jimenez'!F15</f>
        <v>88</v>
      </c>
      <c r="G15" s="2">
        <f>+'Pablo Jimenez'!G15</f>
        <v>-10</v>
      </c>
      <c r="H15" s="2">
        <v>4</v>
      </c>
      <c r="J15" s="32"/>
      <c r="K15" s="31"/>
      <c r="L15" s="31"/>
      <c r="M15" s="31"/>
      <c r="N15" s="32"/>
      <c r="O15" s="32"/>
      <c r="P15" s="32"/>
      <c r="Q15" s="32"/>
      <c r="R15" s="32"/>
      <c r="S15" s="32"/>
    </row>
    <row r="16" spans="1:19" ht="15">
      <c r="A16" t="s">
        <v>35</v>
      </c>
      <c r="B16" s="2">
        <f>+'Ricardo Borquez'!B16</f>
        <v>3</v>
      </c>
      <c r="C16" s="2">
        <f>+'Ricardo Borquez'!C16</f>
        <v>1</v>
      </c>
      <c r="D16" s="2">
        <f>+'Ricardo Borquez'!D16</f>
        <v>0</v>
      </c>
      <c r="E16" s="2">
        <f>+'Ricardo Borquez'!E16</f>
        <v>60</v>
      </c>
      <c r="F16" s="2">
        <f>+'Ricardo Borquez'!F16</f>
        <v>94</v>
      </c>
      <c r="G16" s="2">
        <f>+'Ricardo Borquez'!G16</f>
        <v>-34</v>
      </c>
      <c r="H16" s="2">
        <v>4</v>
      </c>
      <c r="J16" s="32"/>
      <c r="K16" s="31"/>
      <c r="L16" s="31"/>
      <c r="M16" s="31"/>
      <c r="N16" s="32"/>
      <c r="O16" s="32"/>
      <c r="P16" s="32"/>
      <c r="Q16" s="32"/>
      <c r="R16" s="32"/>
      <c r="S16" s="32"/>
    </row>
    <row r="17" spans="1:19" ht="15">
      <c r="A17" t="s">
        <v>37</v>
      </c>
      <c r="B17" s="2">
        <f>+'Sergio Rojas'!B17</f>
        <v>3</v>
      </c>
      <c r="C17" s="2">
        <f>+'Sergio Rojas'!C17</f>
        <v>3</v>
      </c>
      <c r="D17" s="2">
        <f>+'Sergio Rojas'!D17</f>
        <v>0</v>
      </c>
      <c r="E17" s="2">
        <f>+'Sergio Rojas'!E17</f>
        <v>90</v>
      </c>
      <c r="F17" s="2">
        <f>+'Sergio Rojas'!F17</f>
        <v>38</v>
      </c>
      <c r="G17" s="2">
        <f>+'Sergio Rojas'!G17</f>
        <v>52</v>
      </c>
      <c r="H17" s="2">
        <v>4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0:19" ht="15"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0:19" ht="15"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0:19" ht="15">
      <c r="J20" s="41"/>
      <c r="K20" s="42"/>
      <c r="L20" s="42"/>
      <c r="M20" s="42"/>
      <c r="N20" s="32"/>
      <c r="O20" s="41"/>
      <c r="P20" s="42"/>
      <c r="Q20" s="42"/>
      <c r="R20" s="42"/>
      <c r="S20" s="32"/>
    </row>
    <row r="21" spans="10:19" ht="15">
      <c r="J21" s="32"/>
      <c r="K21" s="31"/>
      <c r="L21" s="31"/>
      <c r="M21" s="31"/>
      <c r="N21" s="32"/>
      <c r="O21" s="32"/>
      <c r="P21" s="31"/>
      <c r="Q21" s="31"/>
      <c r="R21" s="31"/>
      <c r="S21" s="32"/>
    </row>
    <row r="22" spans="10:19" ht="15">
      <c r="J22" s="32"/>
      <c r="K22" s="31"/>
      <c r="L22" s="31"/>
      <c r="M22" s="31"/>
      <c r="N22" s="32"/>
      <c r="O22" s="32"/>
      <c r="P22" s="31"/>
      <c r="Q22" s="31"/>
      <c r="R22" s="31"/>
      <c r="S22" s="32"/>
    </row>
    <row r="23" spans="10:19" ht="15"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0:19" ht="15"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0:19" ht="15"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0:19" ht="15">
      <c r="J26" s="41"/>
      <c r="K26" s="42"/>
      <c r="L26" s="42"/>
      <c r="M26" s="42"/>
      <c r="N26" s="32"/>
      <c r="O26" s="41"/>
      <c r="P26" s="42"/>
      <c r="Q26" s="42"/>
      <c r="R26" s="42"/>
      <c r="S26" s="32"/>
    </row>
    <row r="27" spans="10:19" ht="15">
      <c r="J27" s="32"/>
      <c r="K27" s="31"/>
      <c r="L27" s="31"/>
      <c r="M27" s="31"/>
      <c r="N27" s="32"/>
      <c r="O27" s="32"/>
      <c r="P27" s="32"/>
      <c r="Q27" s="32"/>
      <c r="R27" s="32"/>
      <c r="S27" s="32"/>
    </row>
    <row r="28" spans="10:19" ht="15">
      <c r="J28" s="32"/>
      <c r="K28" s="31"/>
      <c r="L28" s="31"/>
      <c r="M28" s="31"/>
      <c r="N28" s="32"/>
      <c r="O28" s="32"/>
      <c r="P28" s="32"/>
      <c r="Q28" s="32"/>
      <c r="R28" s="32"/>
      <c r="S28" s="32"/>
    </row>
    <row r="29" spans="10:19" ht="15"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0:19" ht="15"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0:19" ht="15"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0:19" ht="15">
      <c r="J32" s="41"/>
      <c r="K32" s="42"/>
      <c r="L32" s="42"/>
      <c r="M32" s="42"/>
      <c r="N32" s="32"/>
      <c r="O32" s="43"/>
      <c r="P32" s="42"/>
      <c r="Q32" s="42"/>
      <c r="R32" s="42"/>
      <c r="S32" s="32"/>
    </row>
    <row r="33" spans="10:19" ht="15">
      <c r="J33" s="32"/>
      <c r="K33" s="31"/>
      <c r="L33" s="31"/>
      <c r="M33" s="31"/>
      <c r="N33" s="32"/>
      <c r="O33" s="32"/>
      <c r="P33" s="32"/>
      <c r="Q33" s="32"/>
      <c r="R33" s="32"/>
      <c r="S33" s="32"/>
    </row>
    <row r="34" spans="10:19" ht="15">
      <c r="J34" s="32"/>
      <c r="K34" s="31"/>
      <c r="L34" s="31"/>
      <c r="M34" s="31"/>
      <c r="N34" s="32"/>
      <c r="O34" s="32"/>
      <c r="P34" s="32"/>
      <c r="Q34" s="32"/>
      <c r="R34" s="32"/>
      <c r="S34" s="32"/>
    </row>
    <row r="35" spans="10:19" ht="15"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0:19" ht="15"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8" spans="10:18" ht="15">
      <c r="J38" s="1"/>
      <c r="K38" s="3"/>
      <c r="L38" s="3"/>
      <c r="M38" s="3"/>
      <c r="O38" s="4"/>
      <c r="P38" s="3"/>
      <c r="Q38" s="3"/>
      <c r="R38" s="3"/>
    </row>
    <row r="39" spans="11:18" ht="15">
      <c r="K39" s="2"/>
      <c r="L39" s="2"/>
      <c r="M39" s="2"/>
      <c r="P39" s="2"/>
      <c r="Q39" s="2"/>
      <c r="R39" s="2"/>
    </row>
    <row r="40" spans="11:18" ht="15">
      <c r="K40" s="2"/>
      <c r="L40" s="2"/>
      <c r="M40" s="2"/>
      <c r="P40" s="2"/>
      <c r="Q40" s="2"/>
      <c r="R40" s="2"/>
    </row>
    <row r="44" spans="10:18" ht="15">
      <c r="J44" s="1"/>
      <c r="K44" s="3"/>
      <c r="L44" s="3"/>
      <c r="M44" s="3"/>
      <c r="O44" s="4"/>
      <c r="P44" s="3"/>
      <c r="Q44" s="3"/>
      <c r="R44" s="3"/>
    </row>
    <row r="45" spans="11:13" ht="15">
      <c r="K45" s="2"/>
      <c r="L45" s="2"/>
      <c r="M45" s="2"/>
    </row>
    <row r="46" spans="11:13" ht="15">
      <c r="K46" s="2"/>
      <c r="L46" s="2"/>
      <c r="M46" s="2"/>
    </row>
    <row r="50" spans="10:18" ht="15">
      <c r="J50" s="1"/>
      <c r="K50" s="3"/>
      <c r="L50" s="3"/>
      <c r="M50" s="3"/>
      <c r="O50" s="4"/>
      <c r="P50" s="3"/>
      <c r="Q50" s="3"/>
      <c r="R50" s="3"/>
    </row>
    <row r="51" spans="11:13" ht="15">
      <c r="K51" s="2"/>
      <c r="L51" s="2"/>
      <c r="M51" s="2"/>
    </row>
    <row r="52" spans="11:13" ht="15">
      <c r="K52" s="2"/>
      <c r="L52" s="2"/>
      <c r="M52" s="2"/>
    </row>
    <row r="56" spans="10:18" ht="15">
      <c r="J56" s="1"/>
      <c r="K56" s="3"/>
      <c r="L56" s="3"/>
      <c r="M56" s="3"/>
      <c r="O56" s="4"/>
      <c r="P56" s="3"/>
      <c r="Q56" s="3"/>
      <c r="R56" s="3"/>
    </row>
    <row r="57" spans="11:13" ht="15">
      <c r="K57" s="2"/>
      <c r="L57" s="2"/>
      <c r="M57" s="2"/>
    </row>
    <row r="58" spans="11:13" ht="15">
      <c r="K58" s="2"/>
      <c r="L58" s="2"/>
      <c r="M58" s="2"/>
    </row>
    <row r="62" spans="10:18" ht="15">
      <c r="J62" s="1"/>
      <c r="K62" s="3"/>
      <c r="L62" s="3"/>
      <c r="M62" s="3"/>
      <c r="O62" s="4"/>
      <c r="P62" s="3"/>
      <c r="Q62" s="3"/>
      <c r="R62" s="3"/>
    </row>
    <row r="63" spans="11:13" ht="15">
      <c r="K63" s="2"/>
      <c r="L63" s="2"/>
      <c r="M63" s="2"/>
    </row>
    <row r="64" spans="11:13" ht="15">
      <c r="K64" s="2"/>
      <c r="L64" s="2"/>
      <c r="M64" s="2"/>
    </row>
    <row r="68" spans="10:18" ht="15">
      <c r="J68" s="1"/>
      <c r="K68" s="3"/>
      <c r="L68" s="3"/>
      <c r="M68" s="3"/>
      <c r="O68" s="4"/>
      <c r="P68" s="3"/>
      <c r="Q68" s="3"/>
      <c r="R68" s="3"/>
    </row>
    <row r="69" spans="11:13" ht="15">
      <c r="K69" s="2"/>
      <c r="L69" s="2"/>
      <c r="M69" s="2"/>
    </row>
    <row r="70" spans="11:13" ht="15">
      <c r="K70" s="2"/>
      <c r="L70" s="2"/>
      <c r="M70" s="2"/>
    </row>
    <row r="74" spans="10:18" ht="15">
      <c r="J74" s="1"/>
      <c r="K74" s="3"/>
      <c r="L74" s="3"/>
      <c r="M74" s="3"/>
      <c r="O74" s="4"/>
      <c r="P74" s="3"/>
      <c r="Q74" s="3"/>
      <c r="R74" s="3"/>
    </row>
    <row r="75" spans="11:13" ht="15">
      <c r="K75" s="2"/>
      <c r="L75" s="2"/>
      <c r="M75" s="2"/>
    </row>
    <row r="76" spans="11:13" ht="15">
      <c r="K76" s="2"/>
      <c r="L76" s="2"/>
      <c r="M76" s="2"/>
    </row>
    <row r="80" spans="10:18" ht="15">
      <c r="J80" s="1"/>
      <c r="K80" s="3"/>
      <c r="L80" s="3"/>
      <c r="M80" s="3"/>
      <c r="O80" s="4"/>
      <c r="P80" s="3"/>
      <c r="Q80" s="3"/>
      <c r="R80" s="3"/>
    </row>
    <row r="81" spans="11:13" ht="15">
      <c r="K81" s="2"/>
      <c r="L81" s="2"/>
      <c r="M81" s="2"/>
    </row>
    <row r="82" spans="11:13" ht="15">
      <c r="K82" s="2"/>
      <c r="L82" s="2"/>
      <c r="M82" s="2"/>
    </row>
    <row r="86" spans="10:18" ht="15">
      <c r="J86" s="1"/>
      <c r="K86" s="3"/>
      <c r="L86" s="3"/>
      <c r="M86" s="3"/>
      <c r="O86" s="4"/>
      <c r="P86" s="3"/>
      <c r="Q86" s="3"/>
      <c r="R86" s="3"/>
    </row>
    <row r="87" spans="11:13" ht="15">
      <c r="K87" s="2"/>
      <c r="L87" s="2"/>
      <c r="M87" s="2"/>
    </row>
    <row r="88" spans="11:13" ht="15">
      <c r="K88" s="2"/>
      <c r="L88" s="2"/>
      <c r="M88" s="2"/>
    </row>
    <row r="92" spans="10:18" ht="15">
      <c r="J92" s="1"/>
      <c r="K92" s="3"/>
      <c r="L92" s="3"/>
      <c r="M92" s="3"/>
      <c r="O92" s="4"/>
      <c r="P92" s="3"/>
      <c r="Q92" s="3"/>
      <c r="R92" s="3"/>
    </row>
    <row r="93" spans="11:13" ht="15">
      <c r="K93" s="2"/>
      <c r="L93" s="2"/>
      <c r="M93" s="2"/>
    </row>
    <row r="94" spans="11:13" ht="15">
      <c r="K94" s="2"/>
      <c r="L94" s="2"/>
      <c r="M94" s="2"/>
    </row>
    <row r="98" spans="10:18" ht="15">
      <c r="J98" s="1"/>
      <c r="K98" s="3"/>
      <c r="L98" s="3"/>
      <c r="M98" s="3"/>
      <c r="O98" s="4"/>
      <c r="P98" s="3"/>
      <c r="Q98" s="3"/>
      <c r="R98" s="3"/>
    </row>
    <row r="99" spans="11:13" ht="15">
      <c r="K99" s="2"/>
      <c r="L99" s="2"/>
      <c r="M99" s="2"/>
    </row>
    <row r="100" spans="11:13" ht="15">
      <c r="K100" s="2"/>
      <c r="L100" s="2"/>
      <c r="M100" s="2"/>
    </row>
    <row r="104" spans="10:18" ht="15">
      <c r="J104" s="1"/>
      <c r="K104" s="3"/>
      <c r="L104" s="3"/>
      <c r="M104" s="3"/>
      <c r="O104" s="4"/>
      <c r="P104" s="3"/>
      <c r="Q104" s="3"/>
      <c r="R104" s="3"/>
    </row>
    <row r="105" spans="11:13" ht="15">
      <c r="K105" s="2"/>
      <c r="L105" s="2"/>
      <c r="M105" s="2"/>
    </row>
    <row r="106" spans="11:13" ht="15">
      <c r="K106" s="2"/>
      <c r="L106" s="2"/>
      <c r="M10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Alvaro</cp:lastModifiedBy>
  <cp:lastPrinted>2014-10-29T16:32:41Z</cp:lastPrinted>
  <dcterms:created xsi:type="dcterms:W3CDTF">2009-08-28T03:10:21Z</dcterms:created>
  <dcterms:modified xsi:type="dcterms:W3CDTF">2014-11-22T18:06:40Z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