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75" windowWidth="8640" windowHeight="8415" activeTab="0"/>
  </bookViews>
  <sheets>
    <sheet name="Partidos, Final y SemiFinal" sheetId="1" r:id="rId1"/>
    <sheet name="Ranking Actual Junio 2019" sheetId="2" r:id="rId2"/>
    <sheet name="Planilla Maestra Junio 2019" sheetId="3" r:id="rId3"/>
    <sheet name="Claudio Torres" sheetId="4" r:id="rId4"/>
    <sheet name="Pablo Nuñez" sheetId="5" r:id="rId5"/>
    <sheet name="Ricardo Zuñiga" sheetId="6" r:id="rId6"/>
    <sheet name="Sergio Rojas" sheetId="7" r:id="rId7"/>
    <sheet name="Luis Avalos" sheetId="8" r:id="rId8"/>
    <sheet name="Alejandro Riquelme" sheetId="9" r:id="rId9"/>
    <sheet name="Mario Aguilar" sheetId="10" r:id="rId10"/>
    <sheet name="Jorge Villalobos" sheetId="11" r:id="rId11"/>
    <sheet name="Gonzalo Vergara" sheetId="12" r:id="rId12"/>
    <sheet name="Joseto Fernandez" sheetId="13" r:id="rId13"/>
    <sheet name="Italo Diaz" sheetId="14" r:id="rId14"/>
    <sheet name="Cristian Reyes" sheetId="15" r:id="rId15"/>
    <sheet name="Rodrigo Fernandez" sheetId="16" r:id="rId16"/>
    <sheet name="Ruben Rosa" sheetId="17" r:id="rId17"/>
    <sheet name="Sergio Fenner" sheetId="18" r:id="rId18"/>
    <sheet name="Marcos Rios" sheetId="19" r:id="rId19"/>
  </sheets>
  <definedNames/>
  <calcPr fullCalcOnLoad="1"/>
</workbook>
</file>

<file path=xl/sharedStrings.xml><?xml version="1.0" encoding="utf-8"?>
<sst xmlns="http://schemas.openxmlformats.org/spreadsheetml/2006/main" count="1280" uniqueCount="118">
  <si>
    <t>Set 1</t>
  </si>
  <si>
    <t>Set 2</t>
  </si>
  <si>
    <t>Set 3</t>
  </si>
  <si>
    <t>Partidos Jugados</t>
  </si>
  <si>
    <t>Puntos</t>
  </si>
  <si>
    <t>Posición</t>
  </si>
  <si>
    <t>Ptos.Favor</t>
  </si>
  <si>
    <t>Ptos.Contra</t>
  </si>
  <si>
    <t>Dif. Puntos</t>
  </si>
  <si>
    <t xml:space="preserve">Jugadores </t>
  </si>
  <si>
    <t>Alvaro Yáñez Bañados</t>
  </si>
  <si>
    <t>móvil 93184709</t>
  </si>
  <si>
    <t>escuela@racquetball7.cl</t>
  </si>
  <si>
    <t>www.racquetball7.cl</t>
  </si>
  <si>
    <t>Jugadores</t>
  </si>
  <si>
    <t>Rendim.</t>
  </si>
  <si>
    <t>Grupo</t>
  </si>
  <si>
    <t>Escuela y Desarrollos Deportivos Racquetball7</t>
  </si>
  <si>
    <t>r</t>
  </si>
  <si>
    <t>PARTIDOS POR GRUPOS</t>
  </si>
  <si>
    <t xml:space="preserve"> </t>
  </si>
  <si>
    <t xml:space="preserve">   1         2         3</t>
  </si>
  <si>
    <t>1A</t>
  </si>
  <si>
    <t>2A</t>
  </si>
  <si>
    <t>1B</t>
  </si>
  <si>
    <t>2B</t>
  </si>
  <si>
    <t>X</t>
  </si>
  <si>
    <t>Partido 1</t>
  </si>
  <si>
    <t>Partido 2</t>
  </si>
  <si>
    <t>Partido 3</t>
  </si>
  <si>
    <t xml:space="preserve">Partido 2 </t>
  </si>
  <si>
    <t>Mario Aguilar</t>
  </si>
  <si>
    <t>M. AGUILAR</t>
  </si>
  <si>
    <t>Ricardo Zuñiga</t>
  </si>
  <si>
    <t>R. ZUÑIGA</t>
  </si>
  <si>
    <t>C. TORRES</t>
  </si>
  <si>
    <t xml:space="preserve">SEMIFINAL </t>
  </si>
  <si>
    <t>Sergio Rojas</t>
  </si>
  <si>
    <t>NIVEL OPEN y A</t>
  </si>
  <si>
    <t>OPEN 1</t>
  </si>
  <si>
    <t>OPEN 2</t>
  </si>
  <si>
    <t>Luis Avalos</t>
  </si>
  <si>
    <t>Gonzalo Vergara</t>
  </si>
  <si>
    <t>G. VERGARA</t>
  </si>
  <si>
    <t>L. AVALOS</t>
  </si>
  <si>
    <t>FINAL OPEN</t>
  </si>
  <si>
    <t>FINAL A</t>
  </si>
  <si>
    <t>G</t>
  </si>
  <si>
    <t>SEMIS OPEN y B</t>
  </si>
  <si>
    <t>FINALES OPEN y A</t>
  </si>
  <si>
    <t>Pablo Nuñez</t>
  </si>
  <si>
    <t>Alejandro Riquelme</t>
  </si>
  <si>
    <t>A. RIQUELME</t>
  </si>
  <si>
    <t>P. NUÑEZ</t>
  </si>
  <si>
    <t>Joseto Fernandez</t>
  </si>
  <si>
    <t>S. ROJAS</t>
  </si>
  <si>
    <t>R. ROSA</t>
  </si>
  <si>
    <t>Ruben Rosa</t>
  </si>
  <si>
    <t>L.AVALOS</t>
  </si>
  <si>
    <t>4° TORNEO JUNIO 2019 - RACQUETBALL7  - MARTIN DE ZAMORA</t>
  </si>
  <si>
    <t>LUNES 03-06-2019</t>
  </si>
  <si>
    <t>MARTES 04-06-2019</t>
  </si>
  <si>
    <t>MIERCOLES 05-06-2019</t>
  </si>
  <si>
    <t>JUEVES 06-06-2019</t>
  </si>
  <si>
    <t>VIERNES 07-06-2019</t>
  </si>
  <si>
    <t>SABADO 08-06-2019</t>
  </si>
  <si>
    <t>DOMINGO 09-06-2019</t>
  </si>
  <si>
    <t>Claudio Torres</t>
  </si>
  <si>
    <t>Jorge Villalobos</t>
  </si>
  <si>
    <t>Italo Diaz</t>
  </si>
  <si>
    <t>Sergio Fenner</t>
  </si>
  <si>
    <t>Rodrigo Fernandez</t>
  </si>
  <si>
    <t>R. FERNANDEZ</t>
  </si>
  <si>
    <t>S. FENNER</t>
  </si>
  <si>
    <t>J. VILLALOBOS</t>
  </si>
  <si>
    <t>J. FERNANDEZ</t>
  </si>
  <si>
    <t>C. REYES</t>
  </si>
  <si>
    <t>Cristian Reyes</t>
  </si>
  <si>
    <t>I. DIAZ</t>
  </si>
  <si>
    <t>Marcos Rios</t>
  </si>
  <si>
    <t>M. RIOS</t>
  </si>
  <si>
    <t xml:space="preserve">  15       1          2</t>
  </si>
  <si>
    <t xml:space="preserve">  11       15        4</t>
  </si>
  <si>
    <t xml:space="preserve">  15      15</t>
  </si>
  <si>
    <t xml:space="preserve">    6       2</t>
  </si>
  <si>
    <t xml:space="preserve">   5        9</t>
  </si>
  <si>
    <t xml:space="preserve">  15      14        1</t>
  </si>
  <si>
    <t xml:space="preserve">   8       15        7</t>
  </si>
  <si>
    <t xml:space="preserve">   9       10</t>
  </si>
  <si>
    <t xml:space="preserve">   4       12</t>
  </si>
  <si>
    <t xml:space="preserve">  10      15        1</t>
  </si>
  <si>
    <t xml:space="preserve">  15      14        5</t>
  </si>
  <si>
    <t xml:space="preserve">  12      13</t>
  </si>
  <si>
    <t xml:space="preserve">  15      13        1</t>
  </si>
  <si>
    <t xml:space="preserve">   4       15       11</t>
  </si>
  <si>
    <t xml:space="preserve">  15       5         2</t>
  </si>
  <si>
    <t xml:space="preserve">  10      15        7</t>
  </si>
  <si>
    <t xml:space="preserve">   8        8</t>
  </si>
  <si>
    <t xml:space="preserve">   7        5</t>
  </si>
  <si>
    <t xml:space="preserve">   7        6</t>
  </si>
  <si>
    <t xml:space="preserve">  12      15        3</t>
  </si>
  <si>
    <t xml:space="preserve">  15       8         0</t>
  </si>
  <si>
    <t xml:space="preserve">   7        0</t>
  </si>
  <si>
    <t xml:space="preserve">   7        4</t>
  </si>
  <si>
    <t xml:space="preserve">    5      10</t>
  </si>
  <si>
    <t xml:space="preserve">   9        4</t>
  </si>
  <si>
    <t xml:space="preserve">   9        3</t>
  </si>
  <si>
    <t xml:space="preserve">  15       7</t>
  </si>
  <si>
    <t xml:space="preserve">  13       2</t>
  </si>
  <si>
    <t xml:space="preserve">   6       12</t>
  </si>
  <si>
    <t xml:space="preserve">  13        5</t>
  </si>
  <si>
    <t xml:space="preserve">   1         8</t>
  </si>
  <si>
    <t xml:space="preserve">   1         6</t>
  </si>
  <si>
    <t>A .RIQUELME</t>
  </si>
  <si>
    <t xml:space="preserve">  11       15        8</t>
  </si>
  <si>
    <t xml:space="preserve">  15      12        5</t>
  </si>
  <si>
    <t xml:space="preserve">  15      10</t>
  </si>
  <si>
    <t xml:space="preserve">  13      15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</si>
</sst>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34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i/>
      <u val="single"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  <font>
      <b/>
      <i/>
      <u val="single"/>
      <sz val="11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18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3" fillId="0" borderId="0" xfId="0" applyFont="1" applyFill="1" applyAlignment="1">
      <alignment horizontal="center"/>
    </xf>
    <xf numFmtId="14" fontId="42" fillId="34" borderId="0" xfId="0" applyNumberFormat="1" applyFont="1" applyFill="1" applyAlignment="1">
      <alignment horizontal="left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42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9" fontId="0" fillId="0" borderId="0" xfId="54" applyFont="1" applyAlignment="1">
      <alignment horizontal="center"/>
    </xf>
    <xf numFmtId="9" fontId="0" fillId="4" borderId="0" xfId="54" applyFont="1" applyFill="1" applyAlignment="1">
      <alignment horizontal="center"/>
    </xf>
    <xf numFmtId="0" fontId="44" fillId="34" borderId="0" xfId="45" applyFont="1" applyFill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Fill="1" applyAlignment="1">
      <alignment horizontal="center"/>
    </xf>
    <xf numFmtId="20" fontId="0" fillId="33" borderId="14" xfId="0" applyNumberForma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 horizontal="center"/>
    </xf>
    <xf numFmtId="9" fontId="0" fillId="35" borderId="0" xfId="54" applyFont="1" applyFill="1" applyAlignment="1">
      <alignment horizontal="center"/>
    </xf>
    <xf numFmtId="0" fontId="43" fillId="34" borderId="19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0" fontId="43" fillId="0" borderId="0" xfId="0" applyFont="1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42" fillId="0" borderId="0" xfId="0" applyFont="1" applyFill="1" applyAlignment="1">
      <alignment/>
    </xf>
    <xf numFmtId="3" fontId="42" fillId="0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20" fontId="42" fillId="36" borderId="29" xfId="0" applyNumberFormat="1" applyFont="1" applyFill="1" applyBorder="1" applyAlignment="1">
      <alignment horizontal="center"/>
    </xf>
    <xf numFmtId="20" fontId="42" fillId="36" borderId="30" xfId="0" applyNumberFormat="1" applyFont="1" applyFill="1" applyBorder="1" applyAlignment="1">
      <alignment horizontal="center"/>
    </xf>
    <xf numFmtId="0" fontId="0" fillId="36" borderId="26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5" borderId="0" xfId="0" applyFill="1" applyBorder="1" applyAlignment="1">
      <alignment/>
    </xf>
    <xf numFmtId="0" fontId="42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left"/>
    </xf>
    <xf numFmtId="20" fontId="0" fillId="35" borderId="25" xfId="0" applyNumberFormat="1" applyFill="1" applyBorder="1" applyAlignment="1">
      <alignment horizontal="left"/>
    </xf>
    <xf numFmtId="20" fontId="0" fillId="35" borderId="28" xfId="0" applyNumberFormat="1" applyFill="1" applyBorder="1" applyAlignment="1">
      <alignment horizontal="left"/>
    </xf>
    <xf numFmtId="0" fontId="0" fillId="37" borderId="24" xfId="0" applyFill="1" applyBorder="1" applyAlignment="1">
      <alignment/>
    </xf>
    <xf numFmtId="20" fontId="42" fillId="38" borderId="30" xfId="0" applyNumberFormat="1" applyFont="1" applyFill="1" applyBorder="1" applyAlignment="1">
      <alignment horizontal="center"/>
    </xf>
    <xf numFmtId="0" fontId="25" fillId="33" borderId="25" xfId="0" applyFont="1" applyFill="1" applyBorder="1" applyAlignment="1">
      <alignment/>
    </xf>
    <xf numFmtId="0" fontId="25" fillId="36" borderId="25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0" fontId="0" fillId="37" borderId="27" xfId="0" applyFill="1" applyBorder="1" applyAlignment="1">
      <alignment/>
    </xf>
    <xf numFmtId="0" fontId="42" fillId="0" borderId="0" xfId="0" applyFont="1" applyFill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6" borderId="17" xfId="0" applyFont="1" applyFill="1" applyBorder="1" applyAlignment="1">
      <alignment horizontal="center"/>
    </xf>
    <xf numFmtId="0" fontId="23" fillId="35" borderId="26" xfId="0" applyFont="1" applyFill="1" applyBorder="1" applyAlignment="1">
      <alignment/>
    </xf>
    <xf numFmtId="0" fontId="42" fillId="35" borderId="11" xfId="0" applyFont="1" applyFill="1" applyBorder="1" applyAlignment="1">
      <alignment horizontal="center"/>
    </xf>
    <xf numFmtId="0" fontId="42" fillId="35" borderId="17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39" borderId="11" xfId="0" applyFont="1" applyFill="1" applyBorder="1" applyAlignment="1">
      <alignment horizontal="center"/>
    </xf>
    <xf numFmtId="0" fontId="42" fillId="39" borderId="12" xfId="0" applyFont="1" applyFill="1" applyBorder="1" applyAlignment="1">
      <alignment horizontal="center"/>
    </xf>
    <xf numFmtId="0" fontId="42" fillId="39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tabSelected="1" zoomScale="70" zoomScaleNormal="70" zoomScalePageLayoutView="0" workbookViewId="0" topLeftCell="A1">
      <selection activeCell="B2" sqref="B2:O2"/>
    </sheetView>
  </sheetViews>
  <sheetFormatPr defaultColWidth="11.421875" defaultRowHeight="15"/>
  <cols>
    <col min="1" max="1" width="7.421875" style="10" bestFit="1" customWidth="1"/>
    <col min="2" max="2" width="17.7109375" style="10" bestFit="1" customWidth="1"/>
    <col min="3" max="3" width="14.140625" style="10" bestFit="1" customWidth="1"/>
    <col min="4" max="4" width="18.00390625" style="10" customWidth="1"/>
    <col min="5" max="5" width="14.140625" style="10" bestFit="1" customWidth="1"/>
    <col min="6" max="6" width="17.7109375" style="10" bestFit="1" customWidth="1"/>
    <col min="7" max="7" width="14.140625" style="10" bestFit="1" customWidth="1"/>
    <col min="8" max="8" width="17.7109375" style="10" bestFit="1" customWidth="1"/>
    <col min="9" max="9" width="14.140625" style="10" bestFit="1" customWidth="1"/>
    <col min="10" max="10" width="18.421875" style="10" customWidth="1"/>
    <col min="11" max="11" width="14.140625" style="10" bestFit="1" customWidth="1"/>
    <col min="12" max="12" width="17.7109375" style="10" bestFit="1" customWidth="1"/>
    <col min="13" max="13" width="14.140625" style="10" bestFit="1" customWidth="1"/>
    <col min="14" max="14" width="16.28125" style="10" customWidth="1"/>
    <col min="15" max="15" width="18.00390625" style="10" customWidth="1"/>
    <col min="16" max="16" width="17.57421875" style="10" customWidth="1"/>
    <col min="17" max="17" width="15.7109375" style="10" customWidth="1"/>
    <col min="18" max="16384" width="11.421875" style="10" customWidth="1"/>
  </cols>
  <sheetData>
    <row r="2" spans="2:15" ht="15">
      <c r="B2" s="100" t="s">
        <v>59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15">
      <c r="B3" s="100" t="s">
        <v>38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ht="15.75" thickBot="1"/>
    <row r="5" spans="2:15" ht="15.75" thickBot="1">
      <c r="B5" s="101" t="s">
        <v>19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93" t="s">
        <v>48</v>
      </c>
      <c r="O5" s="94" t="s">
        <v>49</v>
      </c>
    </row>
    <row r="6" spans="2:15" ht="15.75" thickBot="1">
      <c r="B6" s="96" t="s">
        <v>60</v>
      </c>
      <c r="C6" s="97"/>
      <c r="D6" s="96" t="s">
        <v>61</v>
      </c>
      <c r="E6" s="97"/>
      <c r="F6" s="96" t="s">
        <v>62</v>
      </c>
      <c r="G6" s="97"/>
      <c r="H6" s="96" t="s">
        <v>63</v>
      </c>
      <c r="I6" s="97"/>
      <c r="J6" s="96" t="s">
        <v>64</v>
      </c>
      <c r="K6" s="97"/>
      <c r="L6" s="96" t="s">
        <v>65</v>
      </c>
      <c r="M6" s="97"/>
      <c r="N6" s="98" t="s">
        <v>66</v>
      </c>
      <c r="O6" s="99"/>
    </row>
    <row r="7" spans="2:16" ht="15">
      <c r="B7" s="73">
        <v>0.7569444444444445</v>
      </c>
      <c r="C7" s="60" t="s">
        <v>21</v>
      </c>
      <c r="D7" s="73">
        <v>0.7569444444444445</v>
      </c>
      <c r="E7" s="90" t="s">
        <v>21</v>
      </c>
      <c r="F7" s="73">
        <v>0.7569444444444445</v>
      </c>
      <c r="G7" s="60" t="s">
        <v>21</v>
      </c>
      <c r="H7" s="73">
        <v>0.7569444444444445</v>
      </c>
      <c r="I7" s="60" t="s">
        <v>21</v>
      </c>
      <c r="J7" s="73">
        <v>0.7569444444444445</v>
      </c>
      <c r="K7" s="60" t="s">
        <v>21</v>
      </c>
      <c r="L7" s="73">
        <v>0.34027777777777773</v>
      </c>
      <c r="M7" s="60" t="s">
        <v>21</v>
      </c>
      <c r="N7" s="73">
        <v>0.34027777777777773</v>
      </c>
      <c r="O7" s="70" t="s">
        <v>21</v>
      </c>
      <c r="P7" s="80"/>
    </row>
    <row r="8" spans="1:15" ht="15">
      <c r="A8" s="68"/>
      <c r="B8" s="86"/>
      <c r="C8" s="62"/>
      <c r="D8" s="86"/>
      <c r="E8" s="62"/>
      <c r="F8" s="86"/>
      <c r="G8" s="62"/>
      <c r="H8" s="86"/>
      <c r="I8" s="62"/>
      <c r="J8" s="86"/>
      <c r="K8" s="62"/>
      <c r="L8" s="86"/>
      <c r="M8" s="62"/>
      <c r="N8" s="86"/>
      <c r="O8" s="88"/>
    </row>
    <row r="9" spans="1:16" ht="15">
      <c r="A9" s="68"/>
      <c r="B9" s="86"/>
      <c r="C9" s="62"/>
      <c r="D9" s="86"/>
      <c r="E9" s="62"/>
      <c r="F9" s="86"/>
      <c r="G9" s="62"/>
      <c r="H9" s="86"/>
      <c r="I9" s="62"/>
      <c r="J9" s="86"/>
      <c r="K9" s="62"/>
      <c r="L9" s="86"/>
      <c r="M9" s="62"/>
      <c r="N9" s="86"/>
      <c r="O9" s="88"/>
      <c r="P9" s="32"/>
    </row>
    <row r="10" spans="2:15" ht="15">
      <c r="B10" s="86"/>
      <c r="C10" s="62"/>
      <c r="D10" s="86"/>
      <c r="E10" s="62"/>
      <c r="F10" s="86"/>
      <c r="G10" s="62"/>
      <c r="H10" s="86"/>
      <c r="I10" s="62"/>
      <c r="J10" s="86"/>
      <c r="K10" s="62"/>
      <c r="L10" s="86"/>
      <c r="M10" s="62"/>
      <c r="N10" s="86"/>
      <c r="O10" s="71"/>
    </row>
    <row r="11" spans="2:16" ht="15">
      <c r="B11" s="74">
        <v>0.7847222222222222</v>
      </c>
      <c r="C11" s="63" t="s">
        <v>21</v>
      </c>
      <c r="D11" s="74">
        <v>0.7847222222222222</v>
      </c>
      <c r="E11" s="95" t="s">
        <v>21</v>
      </c>
      <c r="F11" s="74">
        <v>0.7847222222222222</v>
      </c>
      <c r="G11" s="63" t="s">
        <v>21</v>
      </c>
      <c r="H11" s="74">
        <v>0.7847222222222222</v>
      </c>
      <c r="I11" s="63" t="s">
        <v>21</v>
      </c>
      <c r="J11" s="87">
        <v>0.7847222222222222</v>
      </c>
      <c r="K11" s="63" t="s">
        <v>21</v>
      </c>
      <c r="L11" s="74">
        <v>0.3680555555555556</v>
      </c>
      <c r="M11" s="63" t="s">
        <v>21</v>
      </c>
      <c r="N11" s="74">
        <v>0.3680555555555556</v>
      </c>
      <c r="O11" s="72" t="s">
        <v>21</v>
      </c>
      <c r="P11" s="80" t="s">
        <v>36</v>
      </c>
    </row>
    <row r="12" spans="1:15" ht="15">
      <c r="A12" s="68"/>
      <c r="B12" s="86"/>
      <c r="C12" s="62"/>
      <c r="D12" s="86"/>
      <c r="E12" s="62"/>
      <c r="F12" s="86"/>
      <c r="G12" s="84"/>
      <c r="H12" s="86"/>
      <c r="I12" s="62"/>
      <c r="J12" s="69" t="s">
        <v>75</v>
      </c>
      <c r="K12" s="62" t="s">
        <v>83</v>
      </c>
      <c r="L12" s="86"/>
      <c r="M12" s="62"/>
      <c r="N12" s="69" t="s">
        <v>72</v>
      </c>
      <c r="O12" s="88" t="s">
        <v>97</v>
      </c>
    </row>
    <row r="13" spans="1:16" ht="15">
      <c r="A13" s="68"/>
      <c r="B13" s="86"/>
      <c r="C13" s="62"/>
      <c r="D13" s="86"/>
      <c r="E13" s="62"/>
      <c r="F13" s="86"/>
      <c r="G13" s="84"/>
      <c r="H13" s="86"/>
      <c r="I13" s="62"/>
      <c r="J13" s="61" t="s">
        <v>43</v>
      </c>
      <c r="K13" s="62" t="s">
        <v>103</v>
      </c>
      <c r="L13" s="86"/>
      <c r="M13" s="62"/>
      <c r="N13" s="61" t="s">
        <v>75</v>
      </c>
      <c r="O13" s="88" t="s">
        <v>83</v>
      </c>
      <c r="P13" s="32"/>
    </row>
    <row r="14" spans="2:15" ht="15">
      <c r="B14" s="86"/>
      <c r="C14" s="62"/>
      <c r="D14" s="86"/>
      <c r="E14" s="62"/>
      <c r="F14" s="86"/>
      <c r="G14" s="62"/>
      <c r="H14" s="86"/>
      <c r="I14" s="62"/>
      <c r="J14" s="61"/>
      <c r="K14" s="62"/>
      <c r="L14" s="86"/>
      <c r="M14" s="62"/>
      <c r="N14" s="69"/>
      <c r="O14" s="71"/>
    </row>
    <row r="15" spans="2:16" ht="15">
      <c r="B15" s="87">
        <v>0.8125</v>
      </c>
      <c r="C15" s="63" t="s">
        <v>21</v>
      </c>
      <c r="D15" s="87">
        <v>0.8125</v>
      </c>
      <c r="E15" s="63" t="s">
        <v>21</v>
      </c>
      <c r="F15" s="87">
        <v>0.8125</v>
      </c>
      <c r="G15" s="63" t="s">
        <v>21</v>
      </c>
      <c r="H15" s="87">
        <v>0.8125</v>
      </c>
      <c r="I15" s="63" t="s">
        <v>21</v>
      </c>
      <c r="J15" s="74">
        <v>0.8125</v>
      </c>
      <c r="K15" s="63" t="s">
        <v>21</v>
      </c>
      <c r="L15" s="74">
        <v>0.3958333333333333</v>
      </c>
      <c r="M15" s="63" t="s">
        <v>21</v>
      </c>
      <c r="N15" s="74">
        <v>0.3958333333333333</v>
      </c>
      <c r="O15" s="72" t="s">
        <v>21</v>
      </c>
      <c r="P15" s="80" t="s">
        <v>36</v>
      </c>
    </row>
    <row r="16" spans="1:15" ht="15">
      <c r="A16" s="68"/>
      <c r="B16" s="61" t="s">
        <v>53</v>
      </c>
      <c r="C16" s="62" t="s">
        <v>81</v>
      </c>
      <c r="D16" s="61" t="s">
        <v>56</v>
      </c>
      <c r="E16" s="62" t="s">
        <v>88</v>
      </c>
      <c r="F16" s="61" t="s">
        <v>53</v>
      </c>
      <c r="G16" s="62" t="s">
        <v>93</v>
      </c>
      <c r="H16" s="61" t="s">
        <v>75</v>
      </c>
      <c r="I16" s="62" t="s">
        <v>97</v>
      </c>
      <c r="J16" s="61" t="s">
        <v>56</v>
      </c>
      <c r="K16" s="62" t="s">
        <v>97</v>
      </c>
      <c r="L16" s="86"/>
      <c r="M16" s="62"/>
      <c r="N16" s="61" t="s">
        <v>52</v>
      </c>
      <c r="O16" s="88" t="s">
        <v>83</v>
      </c>
    </row>
    <row r="17" spans="1:15" ht="15">
      <c r="A17" s="68"/>
      <c r="B17" s="69" t="s">
        <v>35</v>
      </c>
      <c r="C17" s="62" t="s">
        <v>82</v>
      </c>
      <c r="D17" s="69" t="s">
        <v>72</v>
      </c>
      <c r="E17" s="62" t="s">
        <v>83</v>
      </c>
      <c r="F17" s="69" t="s">
        <v>34</v>
      </c>
      <c r="G17" s="62" t="s">
        <v>94</v>
      </c>
      <c r="H17" s="69" t="s">
        <v>78</v>
      </c>
      <c r="I17" s="62" t="s">
        <v>83</v>
      </c>
      <c r="J17" s="69" t="s">
        <v>73</v>
      </c>
      <c r="K17" s="62" t="s">
        <v>83</v>
      </c>
      <c r="L17" s="86"/>
      <c r="M17" s="62"/>
      <c r="N17" s="69" t="s">
        <v>34</v>
      </c>
      <c r="O17" s="88" t="s">
        <v>110</v>
      </c>
    </row>
    <row r="18" spans="2:15" ht="15">
      <c r="B18" s="61"/>
      <c r="C18" s="62"/>
      <c r="D18" s="61"/>
      <c r="E18" s="62"/>
      <c r="F18" s="61"/>
      <c r="G18" s="62"/>
      <c r="H18" s="61"/>
      <c r="I18" s="62"/>
      <c r="J18" s="61"/>
      <c r="K18" s="62"/>
      <c r="L18" s="86"/>
      <c r="M18" s="62"/>
      <c r="N18" s="69"/>
      <c r="O18" s="71"/>
    </row>
    <row r="19" spans="2:16" ht="15">
      <c r="B19" s="87">
        <v>0.8402777777777778</v>
      </c>
      <c r="C19" s="63" t="s">
        <v>21</v>
      </c>
      <c r="D19" s="74">
        <v>0.8402777777777778</v>
      </c>
      <c r="E19" s="63" t="s">
        <v>21</v>
      </c>
      <c r="F19" s="87">
        <v>0.8402777777777778</v>
      </c>
      <c r="G19" s="63" t="s">
        <v>21</v>
      </c>
      <c r="H19" s="74">
        <v>0.8402777777777778</v>
      </c>
      <c r="I19" s="63" t="s">
        <v>21</v>
      </c>
      <c r="J19" s="74">
        <v>0.8402777777777778</v>
      </c>
      <c r="K19" s="63" t="s">
        <v>21</v>
      </c>
      <c r="L19" s="74">
        <v>0.4236111111111111</v>
      </c>
      <c r="M19" s="63" t="s">
        <v>21</v>
      </c>
      <c r="N19" s="74">
        <v>0.4236111111111111</v>
      </c>
      <c r="O19" s="72" t="s">
        <v>21</v>
      </c>
      <c r="P19" s="80" t="s">
        <v>36</v>
      </c>
    </row>
    <row r="20" spans="1:15" ht="15">
      <c r="A20" s="68"/>
      <c r="B20" s="69" t="s">
        <v>72</v>
      </c>
      <c r="C20" s="62" t="s">
        <v>83</v>
      </c>
      <c r="D20" s="61" t="s">
        <v>75</v>
      </c>
      <c r="E20" s="62" t="s">
        <v>89</v>
      </c>
      <c r="F20" s="69" t="s">
        <v>35</v>
      </c>
      <c r="G20" s="62" t="s">
        <v>83</v>
      </c>
      <c r="H20" s="69" t="s">
        <v>53</v>
      </c>
      <c r="I20" s="62" t="s">
        <v>83</v>
      </c>
      <c r="J20" s="69" t="s">
        <v>72</v>
      </c>
      <c r="K20" s="62" t="s">
        <v>83</v>
      </c>
      <c r="L20" s="61" t="s">
        <v>78</v>
      </c>
      <c r="M20" s="62" t="s">
        <v>106</v>
      </c>
      <c r="N20" s="69" t="s">
        <v>32</v>
      </c>
      <c r="O20" s="88" t="s">
        <v>111</v>
      </c>
    </row>
    <row r="21" spans="1:15" ht="15">
      <c r="A21" s="68"/>
      <c r="B21" s="61" t="s">
        <v>73</v>
      </c>
      <c r="C21" s="62" t="s">
        <v>84</v>
      </c>
      <c r="D21" s="69" t="s">
        <v>76</v>
      </c>
      <c r="E21" s="62" t="s">
        <v>83</v>
      </c>
      <c r="F21" s="61" t="s">
        <v>55</v>
      </c>
      <c r="G21" s="62" t="s">
        <v>102</v>
      </c>
      <c r="H21" s="61" t="s">
        <v>55</v>
      </c>
      <c r="I21" s="62" t="s">
        <v>98</v>
      </c>
      <c r="J21" s="61" t="s">
        <v>80</v>
      </c>
      <c r="K21" s="62" t="s">
        <v>104</v>
      </c>
      <c r="L21" s="69" t="s">
        <v>76</v>
      </c>
      <c r="M21" s="62" t="s">
        <v>83</v>
      </c>
      <c r="N21" s="61" t="s">
        <v>35</v>
      </c>
      <c r="O21" s="88" t="s">
        <v>83</v>
      </c>
    </row>
    <row r="22" spans="2:15" ht="15">
      <c r="B22" s="61"/>
      <c r="C22" s="62"/>
      <c r="D22" s="61"/>
      <c r="E22" s="62"/>
      <c r="F22" s="61"/>
      <c r="G22" s="62"/>
      <c r="H22" s="61"/>
      <c r="I22" s="62"/>
      <c r="J22" s="61"/>
      <c r="K22" s="62"/>
      <c r="L22" s="61"/>
      <c r="M22" s="62"/>
      <c r="N22" s="69"/>
      <c r="O22" s="71"/>
    </row>
    <row r="23" spans="2:16" ht="15">
      <c r="B23" s="74">
        <v>0.8680555555555555</v>
      </c>
      <c r="C23" s="63" t="s">
        <v>21</v>
      </c>
      <c r="D23" s="74">
        <v>0.8680555555555555</v>
      </c>
      <c r="E23" s="63" t="s">
        <v>21</v>
      </c>
      <c r="F23" s="74">
        <v>0.8680555555555555</v>
      </c>
      <c r="G23" s="63" t="s">
        <v>21</v>
      </c>
      <c r="H23" s="74">
        <v>0.8680555555555555</v>
      </c>
      <c r="I23" s="63" t="s">
        <v>21</v>
      </c>
      <c r="J23" s="74">
        <v>0.8680555555555555</v>
      </c>
      <c r="K23" s="63" t="s">
        <v>21</v>
      </c>
      <c r="L23" s="74">
        <v>0.4513888888888889</v>
      </c>
      <c r="M23" s="63" t="s">
        <v>21</v>
      </c>
      <c r="N23" s="74">
        <v>0.4513888888888889</v>
      </c>
      <c r="O23" s="72" t="s">
        <v>21</v>
      </c>
      <c r="P23" s="80" t="s">
        <v>36</v>
      </c>
    </row>
    <row r="24" spans="1:15" ht="15">
      <c r="A24" s="68"/>
      <c r="B24" s="69" t="s">
        <v>52</v>
      </c>
      <c r="C24" s="62" t="s">
        <v>83</v>
      </c>
      <c r="D24" s="61" t="s">
        <v>78</v>
      </c>
      <c r="E24" s="62" t="s">
        <v>90</v>
      </c>
      <c r="F24" s="61" t="s">
        <v>43</v>
      </c>
      <c r="G24" s="62" t="s">
        <v>95</v>
      </c>
      <c r="H24" s="61" t="s">
        <v>44</v>
      </c>
      <c r="I24" s="62" t="s">
        <v>99</v>
      </c>
      <c r="J24" s="61" t="s">
        <v>58</v>
      </c>
      <c r="K24" s="62" t="s">
        <v>105</v>
      </c>
      <c r="L24" s="69" t="s">
        <v>73</v>
      </c>
      <c r="M24" s="62" t="s">
        <v>83</v>
      </c>
      <c r="N24" s="69" t="s">
        <v>73</v>
      </c>
      <c r="O24" s="88" t="s">
        <v>112</v>
      </c>
    </row>
    <row r="25" spans="1:15" ht="15">
      <c r="A25" s="68"/>
      <c r="B25" s="61" t="s">
        <v>74</v>
      </c>
      <c r="C25" s="62" t="s">
        <v>85</v>
      </c>
      <c r="D25" s="69" t="s">
        <v>43</v>
      </c>
      <c r="E25" s="62" t="s">
        <v>91</v>
      </c>
      <c r="F25" s="69" t="s">
        <v>76</v>
      </c>
      <c r="G25" s="62" t="s">
        <v>96</v>
      </c>
      <c r="H25" s="69" t="s">
        <v>74</v>
      </c>
      <c r="I25" s="62" t="s">
        <v>83</v>
      </c>
      <c r="J25" s="69" t="s">
        <v>52</v>
      </c>
      <c r="K25" s="62" t="s">
        <v>83</v>
      </c>
      <c r="L25" s="61" t="s">
        <v>80</v>
      </c>
      <c r="M25" s="62" t="s">
        <v>97</v>
      </c>
      <c r="N25" s="61" t="s">
        <v>76</v>
      </c>
      <c r="O25" s="88" t="s">
        <v>83</v>
      </c>
    </row>
    <row r="26" spans="2:15" ht="15">
      <c r="B26" s="61"/>
      <c r="C26" s="62"/>
      <c r="D26" s="61"/>
      <c r="E26" s="62"/>
      <c r="F26" s="61"/>
      <c r="G26" s="62"/>
      <c r="H26" s="61"/>
      <c r="I26" s="62"/>
      <c r="J26" s="61"/>
      <c r="K26" s="62"/>
      <c r="L26" s="61"/>
      <c r="M26" s="62"/>
      <c r="N26" s="69"/>
      <c r="O26" s="71"/>
    </row>
    <row r="27" spans="2:16" ht="15">
      <c r="B27" s="74">
        <v>0.8958333333333334</v>
      </c>
      <c r="C27" s="63" t="s">
        <v>21</v>
      </c>
      <c r="D27" s="74">
        <v>0.8958333333333334</v>
      </c>
      <c r="E27" s="63" t="s">
        <v>21</v>
      </c>
      <c r="F27" s="74">
        <v>0.8958333333333334</v>
      </c>
      <c r="G27" s="63" t="s">
        <v>21</v>
      </c>
      <c r="H27" s="74">
        <v>0.8958333333333334</v>
      </c>
      <c r="I27" s="63" t="s">
        <v>21</v>
      </c>
      <c r="J27" s="74">
        <v>0.8958333333333334</v>
      </c>
      <c r="K27" s="63" t="s">
        <v>21</v>
      </c>
      <c r="L27" s="74">
        <v>0.4791666666666667</v>
      </c>
      <c r="M27" s="63" t="s">
        <v>21</v>
      </c>
      <c r="N27" s="74">
        <v>0.4791666666666667</v>
      </c>
      <c r="O27" s="75" t="s">
        <v>21</v>
      </c>
      <c r="P27" s="48" t="s">
        <v>45</v>
      </c>
    </row>
    <row r="28" spans="2:15" ht="15">
      <c r="B28" s="61" t="s">
        <v>44</v>
      </c>
      <c r="C28" s="62" t="s">
        <v>86</v>
      </c>
      <c r="D28" s="69" t="s">
        <v>32</v>
      </c>
      <c r="E28" s="84" t="s">
        <v>83</v>
      </c>
      <c r="F28" s="61" t="s">
        <v>56</v>
      </c>
      <c r="G28" s="62" t="s">
        <v>97</v>
      </c>
      <c r="H28" s="61" t="s">
        <v>32</v>
      </c>
      <c r="I28" s="62" t="s">
        <v>101</v>
      </c>
      <c r="J28" s="86"/>
      <c r="K28" s="62"/>
      <c r="L28" s="69" t="s">
        <v>34</v>
      </c>
      <c r="M28" s="62" t="s">
        <v>107</v>
      </c>
      <c r="N28" s="61" t="s">
        <v>35</v>
      </c>
      <c r="O28" s="89" t="s">
        <v>114</v>
      </c>
    </row>
    <row r="29" spans="2:15" ht="15">
      <c r="B29" s="69" t="s">
        <v>32</v>
      </c>
      <c r="C29" s="62" t="s">
        <v>87</v>
      </c>
      <c r="D29" s="61" t="s">
        <v>74</v>
      </c>
      <c r="E29" s="84" t="s">
        <v>92</v>
      </c>
      <c r="F29" s="69" t="s">
        <v>80</v>
      </c>
      <c r="G29" s="62" t="s">
        <v>83</v>
      </c>
      <c r="H29" s="69" t="s">
        <v>52</v>
      </c>
      <c r="I29" s="62" t="s">
        <v>100</v>
      </c>
      <c r="J29" s="86"/>
      <c r="K29" s="62"/>
      <c r="L29" s="61" t="s">
        <v>55</v>
      </c>
      <c r="M29" s="62" t="s">
        <v>108</v>
      </c>
      <c r="N29" s="76" t="s">
        <v>113</v>
      </c>
      <c r="O29" s="89" t="s">
        <v>115</v>
      </c>
    </row>
    <row r="30" spans="2:15" ht="15.75" thickBot="1">
      <c r="B30" s="64"/>
      <c r="C30" s="65"/>
      <c r="D30" s="64"/>
      <c r="E30" s="85"/>
      <c r="F30" s="64"/>
      <c r="G30" s="65"/>
      <c r="H30" s="64"/>
      <c r="I30" s="65"/>
      <c r="J30" s="91"/>
      <c r="K30" s="65"/>
      <c r="L30" s="61"/>
      <c r="M30" s="62"/>
      <c r="N30" s="76"/>
      <c r="O30" s="77"/>
    </row>
    <row r="31" spans="12:16" ht="15">
      <c r="L31" s="74">
        <v>0.5069444444444444</v>
      </c>
      <c r="M31" s="63" t="s">
        <v>21</v>
      </c>
      <c r="N31" s="74">
        <v>0.5069444444444444</v>
      </c>
      <c r="O31" s="75" t="s">
        <v>21</v>
      </c>
      <c r="P31" s="80" t="s">
        <v>46</v>
      </c>
    </row>
    <row r="32" spans="12:15" ht="15">
      <c r="L32" s="69" t="s">
        <v>35</v>
      </c>
      <c r="M32" s="62" t="s">
        <v>83</v>
      </c>
      <c r="N32" s="61" t="s">
        <v>75</v>
      </c>
      <c r="O32" s="89" t="s">
        <v>117</v>
      </c>
    </row>
    <row r="33" spans="12:15" ht="15">
      <c r="L33" s="61" t="s">
        <v>34</v>
      </c>
      <c r="M33" s="62" t="s">
        <v>109</v>
      </c>
      <c r="N33" s="76" t="s">
        <v>76</v>
      </c>
      <c r="O33" s="89" t="s">
        <v>116</v>
      </c>
    </row>
    <row r="34" spans="12:15" ht="15.75" thickBot="1">
      <c r="L34" s="64"/>
      <c r="M34" s="65"/>
      <c r="N34" s="78"/>
      <c r="O34" s="79"/>
    </row>
    <row r="35" spans="14:15" ht="15">
      <c r="N35" s="32"/>
      <c r="O35" s="32"/>
    </row>
    <row r="36" spans="2:12" ht="15">
      <c r="B36" s="59" t="s">
        <v>9</v>
      </c>
      <c r="C36" s="22" t="s">
        <v>16</v>
      </c>
      <c r="H36" s="59" t="s">
        <v>9</v>
      </c>
      <c r="I36" s="22" t="s">
        <v>16</v>
      </c>
      <c r="J36" s="32"/>
      <c r="L36" s="31"/>
    </row>
    <row r="37" spans="2:12" ht="15">
      <c r="B37" s="66" t="s">
        <v>50</v>
      </c>
      <c r="C37" s="67" t="s">
        <v>39</v>
      </c>
      <c r="D37" s="31" t="s">
        <v>26</v>
      </c>
      <c r="E37" s="11" t="s">
        <v>26</v>
      </c>
      <c r="F37" s="11" t="s">
        <v>26</v>
      </c>
      <c r="G37" s="11"/>
      <c r="H37" s="66" t="s">
        <v>71</v>
      </c>
      <c r="I37" s="92" t="s">
        <v>22</v>
      </c>
      <c r="J37" s="31" t="s">
        <v>26</v>
      </c>
      <c r="K37" s="11" t="s">
        <v>26</v>
      </c>
      <c r="L37" s="11" t="s">
        <v>26</v>
      </c>
    </row>
    <row r="38" spans="2:12" ht="15">
      <c r="B38" s="66" t="s">
        <v>37</v>
      </c>
      <c r="C38" s="67" t="s">
        <v>39</v>
      </c>
      <c r="D38" s="31" t="s">
        <v>26</v>
      </c>
      <c r="E38" s="31" t="s">
        <v>26</v>
      </c>
      <c r="F38" s="31" t="s">
        <v>26</v>
      </c>
      <c r="H38" s="66" t="s">
        <v>79</v>
      </c>
      <c r="I38" s="92" t="s">
        <v>22</v>
      </c>
      <c r="J38" s="31" t="s">
        <v>26</v>
      </c>
      <c r="K38" s="31" t="s">
        <v>26</v>
      </c>
      <c r="L38" s="11" t="s">
        <v>26</v>
      </c>
    </row>
    <row r="39" spans="2:12" ht="15">
      <c r="B39" s="66" t="s">
        <v>33</v>
      </c>
      <c r="C39" s="67" t="s">
        <v>39</v>
      </c>
      <c r="D39" s="31" t="s">
        <v>26</v>
      </c>
      <c r="E39" s="11" t="s">
        <v>26</v>
      </c>
      <c r="F39" s="11" t="s">
        <v>26</v>
      </c>
      <c r="H39" s="81" t="s">
        <v>70</v>
      </c>
      <c r="I39" s="92" t="s">
        <v>22</v>
      </c>
      <c r="J39" s="31" t="s">
        <v>26</v>
      </c>
      <c r="K39" s="11" t="s">
        <v>26</v>
      </c>
      <c r="L39" s="11" t="s">
        <v>26</v>
      </c>
    </row>
    <row r="40" spans="2:12" ht="15">
      <c r="B40" s="66" t="s">
        <v>67</v>
      </c>
      <c r="C40" s="67" t="s">
        <v>39</v>
      </c>
      <c r="D40" s="31" t="s">
        <v>26</v>
      </c>
      <c r="E40" s="11" t="s">
        <v>26</v>
      </c>
      <c r="F40" s="11" t="s">
        <v>26</v>
      </c>
      <c r="H40" s="66" t="s">
        <v>57</v>
      </c>
      <c r="I40" s="92" t="s">
        <v>22</v>
      </c>
      <c r="J40" s="31" t="s">
        <v>26</v>
      </c>
      <c r="K40" s="11" t="s">
        <v>26</v>
      </c>
      <c r="L40" s="11" t="s">
        <v>26</v>
      </c>
    </row>
    <row r="41" spans="2:12" ht="15">
      <c r="B41" s="10" t="s">
        <v>51</v>
      </c>
      <c r="C41" s="67" t="s">
        <v>40</v>
      </c>
      <c r="D41" s="31" t="s">
        <v>26</v>
      </c>
      <c r="E41" s="11" t="s">
        <v>26</v>
      </c>
      <c r="F41" s="11" t="s">
        <v>26</v>
      </c>
      <c r="H41" s="10" t="s">
        <v>42</v>
      </c>
      <c r="I41" s="11" t="s">
        <v>23</v>
      </c>
      <c r="J41" s="31" t="s">
        <v>26</v>
      </c>
      <c r="K41" s="11" t="s">
        <v>26</v>
      </c>
      <c r="L41" s="11" t="s">
        <v>26</v>
      </c>
    </row>
    <row r="42" spans="2:12" ht="15">
      <c r="B42" s="10" t="s">
        <v>68</v>
      </c>
      <c r="C42" s="67" t="s">
        <v>40</v>
      </c>
      <c r="D42" s="31" t="s">
        <v>26</v>
      </c>
      <c r="E42" s="11" t="s">
        <v>26</v>
      </c>
      <c r="F42" s="11" t="s">
        <v>26</v>
      </c>
      <c r="H42" s="10" t="s">
        <v>77</v>
      </c>
      <c r="I42" s="11" t="s">
        <v>23</v>
      </c>
      <c r="J42" s="31" t="s">
        <v>26</v>
      </c>
      <c r="K42" s="11" t="s">
        <v>26</v>
      </c>
      <c r="L42" s="11" t="s">
        <v>26</v>
      </c>
    </row>
    <row r="43" spans="2:12" ht="15">
      <c r="B43" s="10" t="s">
        <v>41</v>
      </c>
      <c r="C43" s="67" t="s">
        <v>40</v>
      </c>
      <c r="D43" s="31" t="s">
        <v>26</v>
      </c>
      <c r="E43" s="11" t="s">
        <v>26</v>
      </c>
      <c r="F43" s="11" t="s">
        <v>26</v>
      </c>
      <c r="H43" s="82" t="s">
        <v>69</v>
      </c>
      <c r="I43" s="11" t="s">
        <v>23</v>
      </c>
      <c r="J43" s="31" t="s">
        <v>26</v>
      </c>
      <c r="K43" s="11" t="s">
        <v>26</v>
      </c>
      <c r="L43" s="11" t="s">
        <v>26</v>
      </c>
    </row>
    <row r="44" spans="2:12" ht="15">
      <c r="B44" s="10" t="s">
        <v>31</v>
      </c>
      <c r="C44" s="67" t="s">
        <v>40</v>
      </c>
      <c r="D44" s="31" t="s">
        <v>26</v>
      </c>
      <c r="E44" s="11" t="s">
        <v>26</v>
      </c>
      <c r="F44" s="11" t="s">
        <v>26</v>
      </c>
      <c r="H44" s="83" t="s">
        <v>54</v>
      </c>
      <c r="I44" s="11" t="s">
        <v>23</v>
      </c>
      <c r="J44" s="31" t="s">
        <v>26</v>
      </c>
      <c r="K44" s="11" t="s">
        <v>26</v>
      </c>
      <c r="L44" s="11" t="s">
        <v>26</v>
      </c>
    </row>
    <row r="45" spans="10:12" ht="15">
      <c r="J45" s="56"/>
      <c r="L45" s="11"/>
    </row>
    <row r="46" ht="15">
      <c r="J46" s="32"/>
    </row>
    <row r="47" ht="15">
      <c r="J47" s="32"/>
    </row>
    <row r="48" ht="15">
      <c r="J48" s="32"/>
    </row>
    <row r="49" ht="15">
      <c r="J49" s="56"/>
    </row>
    <row r="50" ht="15">
      <c r="J50" s="32"/>
    </row>
    <row r="51" ht="15">
      <c r="J51" s="32"/>
    </row>
    <row r="52" ht="15">
      <c r="J52" s="32"/>
    </row>
  </sheetData>
  <sheetProtection/>
  <mergeCells count="10">
    <mergeCell ref="F6:G6"/>
    <mergeCell ref="N6:O6"/>
    <mergeCell ref="B2:O2"/>
    <mergeCell ref="B3:O3"/>
    <mergeCell ref="H6:I6"/>
    <mergeCell ref="J6:K6"/>
    <mergeCell ref="B5:M5"/>
    <mergeCell ref="L6:M6"/>
    <mergeCell ref="B6:C6"/>
    <mergeCell ref="D6:E6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+A8</f>
        <v>Mario Aguilar</v>
      </c>
      <c r="K3" s="18">
        <v>8</v>
      </c>
      <c r="L3" s="18">
        <v>15</v>
      </c>
      <c r="M3" s="18">
        <v>7</v>
      </c>
      <c r="N3" s="19" t="s">
        <v>47</v>
      </c>
      <c r="O3" s="17" t="str">
        <f>+J3</f>
        <v>Mario Aguilar</v>
      </c>
      <c r="P3" s="18">
        <v>15</v>
      </c>
      <c r="Q3" s="18">
        <v>8</v>
      </c>
      <c r="R3" s="18">
        <v>0</v>
      </c>
      <c r="S3" s="29"/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+A6</f>
        <v>Luis Avalos</v>
      </c>
      <c r="K4" s="18">
        <v>15</v>
      </c>
      <c r="L4" s="18">
        <v>14</v>
      </c>
      <c r="M4" s="18">
        <v>1</v>
      </c>
      <c r="N4" s="19"/>
      <c r="O4" s="17" t="str">
        <f>+A7</f>
        <v>Alejandro Riquelme</v>
      </c>
      <c r="P4" s="18">
        <v>12</v>
      </c>
      <c r="Q4" s="18">
        <v>15</v>
      </c>
      <c r="R4" s="18">
        <v>3</v>
      </c>
      <c r="S4" s="29" t="s">
        <v>47</v>
      </c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41</v>
      </c>
      <c r="B6" s="11">
        <f>+'Luis Avalos'!B6</f>
        <v>3</v>
      </c>
      <c r="C6" s="11">
        <f>+'Luis Avalos'!C6</f>
        <v>0</v>
      </c>
      <c r="D6" s="11">
        <f>+'Luis Avalos'!D6</f>
        <v>0</v>
      </c>
      <c r="E6" s="11">
        <f>+'Luis Avalos'!E6</f>
        <v>56</v>
      </c>
      <c r="F6" s="11">
        <f>+'Luis Avalos'!F6</f>
        <v>90</v>
      </c>
      <c r="G6" s="11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51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90</v>
      </c>
      <c r="F7" s="11">
        <f>+'Alejandro Riquelme'!F7</f>
        <v>50</v>
      </c>
      <c r="G7" s="11">
        <f>+'Alejandro Riquelme'!G7</f>
        <v>40</v>
      </c>
      <c r="H7" s="2" t="s">
        <v>23</v>
      </c>
      <c r="S7" s="7"/>
    </row>
    <row r="8" spans="1:19" ht="15.75" thickBot="1">
      <c r="A8" s="8" t="s">
        <v>31</v>
      </c>
      <c r="B8" s="9">
        <v>3</v>
      </c>
      <c r="C8" s="9">
        <v>2</v>
      </c>
      <c r="D8" s="9">
        <v>0</v>
      </c>
      <c r="E8" s="12">
        <f>SUM($J$3:$R$3)+SUM($J$9:$R$9)+SUM($J$15:$Q$15)+SUM($J$21:$Q$21)+SUM($J$27:$Q$27)+SUM($J$33:$Q$33)</f>
        <v>83</v>
      </c>
      <c r="F8" s="12">
        <f>SUM($J$4:$R$4)+SUM($J$10:$R$10)+SUM($J$16:$Q$16)+SUM($J$22:$Q$22)+SUM($J$28:$Q$28)+SUM($J$34:$Q$34)</f>
        <v>85</v>
      </c>
      <c r="G8" s="12">
        <f>+E8-F8</f>
        <v>-2</v>
      </c>
      <c r="H8" s="9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68</v>
      </c>
      <c r="B9" s="2">
        <f>+'Jorge Villalobos'!B9</f>
        <v>3</v>
      </c>
      <c r="C9" s="2">
        <f>+'Jorge Villalobos'!C9</f>
        <v>1</v>
      </c>
      <c r="D9" s="2">
        <f>+'Jorge Villalobos'!D9</f>
        <v>0</v>
      </c>
      <c r="E9" s="2">
        <f>+'Jorge Villalobos'!E9</f>
        <v>69</v>
      </c>
      <c r="F9" s="2">
        <f>+'Jorge Villalobos'!F9</f>
        <v>73</v>
      </c>
      <c r="G9" s="2">
        <f>+'Jorge Villalobos'!G9</f>
        <v>-4</v>
      </c>
      <c r="H9" s="2" t="s">
        <v>23</v>
      </c>
      <c r="J9" s="17" t="str">
        <f>+J3</f>
        <v>Mario Aguilar</v>
      </c>
      <c r="K9" s="18">
        <v>15</v>
      </c>
      <c r="L9" s="18">
        <v>15</v>
      </c>
      <c r="M9" s="18"/>
      <c r="N9" s="19" t="s">
        <v>47</v>
      </c>
      <c r="O9" s="17"/>
      <c r="P9" s="18"/>
      <c r="Q9" s="18"/>
      <c r="R9" s="18"/>
      <c r="S9" s="29"/>
    </row>
    <row r="10" spans="1:19" ht="15">
      <c r="A10" t="s">
        <v>42</v>
      </c>
      <c r="B10" s="2">
        <f>+'Gonzalo Vergara'!B10</f>
        <v>3</v>
      </c>
      <c r="C10" s="2">
        <f>+'Gonzalo Vergara'!C10</f>
        <v>1</v>
      </c>
      <c r="D10" s="2">
        <f>+'Gonzalo Vergara'!D10</f>
        <v>0</v>
      </c>
      <c r="E10" s="2">
        <f>+'Gonzalo Vergara'!E10</f>
        <v>67</v>
      </c>
      <c r="F10" s="2">
        <f>+'Gonzalo Vergara'!F10</f>
        <v>88</v>
      </c>
      <c r="G10" s="2">
        <f>+'Gonzalo Vergara'!G10</f>
        <v>-21</v>
      </c>
      <c r="H10" s="2" t="s">
        <v>24</v>
      </c>
      <c r="J10" s="17" t="str">
        <f>+A9</f>
        <v>Jorge Villalobos</v>
      </c>
      <c r="K10" s="18">
        <v>12</v>
      </c>
      <c r="L10" s="18">
        <v>13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54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62</v>
      </c>
      <c r="F11" s="2">
        <f>+'Joseto Fernandez'!F11</f>
        <v>71</v>
      </c>
      <c r="G11" s="2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+'Italo Diaz'!B12</f>
        <v>3</v>
      </c>
      <c r="C12" s="2">
        <f>+'Italo Diaz'!C12</f>
        <v>1</v>
      </c>
      <c r="D12" s="2">
        <f>+'Italo Diaz'!D12</f>
        <v>0</v>
      </c>
      <c r="E12" s="2">
        <f>+'Italo Diaz'!E12</f>
        <v>68</v>
      </c>
      <c r="F12" s="2">
        <f>+'Italo Diaz'!F12</f>
        <v>80</v>
      </c>
      <c r="G12" s="2">
        <f>+'Italo Diaz'!G12</f>
        <v>-12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M4" sqref="M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+A9</f>
        <v>Jorge Villalobos</v>
      </c>
      <c r="K3" s="18">
        <v>15</v>
      </c>
      <c r="L3" s="18">
        <v>15</v>
      </c>
      <c r="M3" s="18"/>
      <c r="N3" s="19" t="s">
        <v>47</v>
      </c>
      <c r="O3" s="17" t="str">
        <f>+J3</f>
        <v>Jorge Villalobos</v>
      </c>
      <c r="P3" s="18">
        <v>5</v>
      </c>
      <c r="Q3" s="18">
        <v>9</v>
      </c>
      <c r="R3" s="18"/>
      <c r="S3" s="58"/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+A6</f>
        <v>Luis Avalos</v>
      </c>
      <c r="K4" s="18">
        <v>7</v>
      </c>
      <c r="L4" s="18">
        <v>6</v>
      </c>
      <c r="M4" s="18"/>
      <c r="N4" s="19"/>
      <c r="O4" s="17" t="str">
        <f>+A7</f>
        <v>Alejandro Riquelme</v>
      </c>
      <c r="P4" s="18">
        <v>15</v>
      </c>
      <c r="Q4" s="18">
        <v>15</v>
      </c>
      <c r="R4" s="18"/>
      <c r="S4" s="29" t="s">
        <v>47</v>
      </c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41</v>
      </c>
      <c r="B6" s="11">
        <f>+'Luis Avalos'!B6</f>
        <v>3</v>
      </c>
      <c r="C6" s="11">
        <f>+'Luis Avalos'!C6</f>
        <v>0</v>
      </c>
      <c r="D6" s="11">
        <f>+'Luis Avalos'!D6</f>
        <v>0</v>
      </c>
      <c r="E6" s="11">
        <f>+'Luis Avalos'!E6</f>
        <v>56</v>
      </c>
      <c r="F6" s="11">
        <f>+'Luis Avalos'!F6</f>
        <v>90</v>
      </c>
      <c r="G6" s="11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51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90</v>
      </c>
      <c r="F7" s="11">
        <f>+'Alejandro Riquelme'!F7</f>
        <v>50</v>
      </c>
      <c r="G7" s="11">
        <f>+'Alejandro Riquelme'!G7</f>
        <v>40</v>
      </c>
      <c r="H7" s="2" t="s">
        <v>23</v>
      </c>
      <c r="S7" s="7"/>
    </row>
    <row r="8" spans="1:19" ht="15.75" thickBot="1">
      <c r="A8" s="10" t="s">
        <v>31</v>
      </c>
      <c r="B8" s="11">
        <f>+'Mario Aguilar'!B8</f>
        <v>3</v>
      </c>
      <c r="C8" s="11">
        <f>+'Mario Aguilar'!C8</f>
        <v>2</v>
      </c>
      <c r="D8" s="11">
        <f>+'Mario Aguilar'!D8</f>
        <v>0</v>
      </c>
      <c r="E8" s="11">
        <f>+'Mario Aguilar'!E8</f>
        <v>83</v>
      </c>
      <c r="F8" s="11">
        <f>+'Mario Aguilar'!F8</f>
        <v>85</v>
      </c>
      <c r="G8" s="11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8" t="s">
        <v>68</v>
      </c>
      <c r="B9" s="9">
        <v>3</v>
      </c>
      <c r="C9" s="9">
        <v>1</v>
      </c>
      <c r="D9" s="9">
        <v>0</v>
      </c>
      <c r="E9" s="12">
        <f>SUM($J$3:$R$3)+SUM($J$9:$R$9)+SUM($J$15:$Q$15)+SUM($J$21:$Q$21)+SUM($J$27:$Q$27)+SUM($J$33:$Q$33)</f>
        <v>69</v>
      </c>
      <c r="F9" s="12">
        <f>SUM($J$4:$R$4)+SUM($J$10:$R$10)+SUM($J$16:$Q$16)+SUM($J$22:$Q$22)+SUM($J$28:$Q$28)+SUM($J$34:$Q$34)</f>
        <v>73</v>
      </c>
      <c r="G9" s="12">
        <f>+E9-F9</f>
        <v>-4</v>
      </c>
      <c r="H9" s="9" t="s">
        <v>23</v>
      </c>
      <c r="J9" s="17" t="str">
        <f>+J3</f>
        <v>Jorge Villalobos</v>
      </c>
      <c r="K9" s="18">
        <v>12</v>
      </c>
      <c r="L9" s="18">
        <v>13</v>
      </c>
      <c r="M9" s="18"/>
      <c r="N9" s="19"/>
      <c r="O9" s="17"/>
      <c r="P9" s="18"/>
      <c r="Q9" s="18"/>
      <c r="R9" s="18"/>
      <c r="S9" s="29"/>
    </row>
    <row r="10" spans="1:19" ht="15">
      <c r="A10" t="s">
        <v>42</v>
      </c>
      <c r="B10" s="2">
        <f>+'Gonzalo Vergara'!B10</f>
        <v>3</v>
      </c>
      <c r="C10" s="2">
        <f>+'Gonzalo Vergara'!C10</f>
        <v>1</v>
      </c>
      <c r="D10" s="2">
        <f>+'Gonzalo Vergara'!D10</f>
        <v>0</v>
      </c>
      <c r="E10" s="2">
        <f>+'Gonzalo Vergara'!E10</f>
        <v>67</v>
      </c>
      <c r="F10" s="2">
        <f>+'Gonzalo Vergara'!F10</f>
        <v>88</v>
      </c>
      <c r="G10" s="2">
        <f>+'Gonzalo Vergara'!G10</f>
        <v>-21</v>
      </c>
      <c r="H10" s="2" t="s">
        <v>24</v>
      </c>
      <c r="J10" s="17" t="str">
        <f>+A8</f>
        <v>Mario Aguilar</v>
      </c>
      <c r="K10" s="18">
        <v>15</v>
      </c>
      <c r="L10" s="18">
        <v>15</v>
      </c>
      <c r="M10" s="18"/>
      <c r="N10" s="19" t="s">
        <v>47</v>
      </c>
      <c r="O10" s="17"/>
      <c r="P10" s="18"/>
      <c r="Q10" s="18"/>
      <c r="R10" s="18"/>
      <c r="S10" s="29"/>
    </row>
    <row r="11" spans="1:19" ht="15">
      <c r="A11" t="s">
        <v>54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62</v>
      </c>
      <c r="F11" s="2">
        <f>+'Joseto Fernandez'!F11</f>
        <v>71</v>
      </c>
      <c r="G11" s="2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+'Italo Diaz'!B12</f>
        <v>3</v>
      </c>
      <c r="C12" s="2">
        <f>+'Italo Diaz'!C12</f>
        <v>1</v>
      </c>
      <c r="D12" s="2">
        <f>+'Italo Diaz'!D12</f>
        <v>0</v>
      </c>
      <c r="E12" s="2">
        <f>+'Italo Diaz'!E12</f>
        <v>68</v>
      </c>
      <c r="F12" s="2">
        <f>+'Italo Diaz'!F12</f>
        <v>80</v>
      </c>
      <c r="G12" s="2">
        <f>+'Italo Diaz'!G12</f>
        <v>-12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+A10</f>
        <v>Gonzalo Vergara</v>
      </c>
      <c r="K3" s="18">
        <v>7</v>
      </c>
      <c r="L3" s="18">
        <v>4</v>
      </c>
      <c r="M3" s="18"/>
      <c r="N3" s="19"/>
      <c r="O3" s="17" t="str">
        <f>+J3</f>
        <v>Gonzalo Vergara</v>
      </c>
      <c r="P3" s="18">
        <v>15</v>
      </c>
      <c r="Q3" s="18">
        <v>14</v>
      </c>
      <c r="R3" s="18">
        <v>5</v>
      </c>
      <c r="S3" s="29" t="s">
        <v>47</v>
      </c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+A11</f>
        <v>Joseto Fernandez</v>
      </c>
      <c r="K4" s="18">
        <v>15</v>
      </c>
      <c r="L4" s="18">
        <v>15</v>
      </c>
      <c r="M4" s="18"/>
      <c r="N4" s="19" t="s">
        <v>47</v>
      </c>
      <c r="O4" s="17" t="str">
        <f>+A12</f>
        <v>Italo Diaz</v>
      </c>
      <c r="P4" s="18">
        <v>10</v>
      </c>
      <c r="Q4" s="18">
        <v>15</v>
      </c>
      <c r="R4" s="18">
        <v>1</v>
      </c>
      <c r="S4" s="29"/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41</v>
      </c>
      <c r="B6" s="11">
        <f>+'Luis Avalos'!B6</f>
        <v>3</v>
      </c>
      <c r="C6" s="11">
        <f>+'Luis Avalos'!C6</f>
        <v>0</v>
      </c>
      <c r="D6" s="11">
        <f>+'Luis Avalos'!D6</f>
        <v>0</v>
      </c>
      <c r="E6" s="11">
        <f>+'Luis Avalos'!E6</f>
        <v>56</v>
      </c>
      <c r="F6" s="11">
        <f>+'Luis Avalos'!F6</f>
        <v>90</v>
      </c>
      <c r="G6" s="11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51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90</v>
      </c>
      <c r="F7" s="11">
        <f>+'Alejandro Riquelme'!F7</f>
        <v>50</v>
      </c>
      <c r="G7" s="11">
        <f>+'Alejandro Riquelme'!G7</f>
        <v>40</v>
      </c>
      <c r="H7" s="2" t="s">
        <v>23</v>
      </c>
      <c r="S7" s="7"/>
    </row>
    <row r="8" spans="1:19" ht="15.75" thickBot="1">
      <c r="A8" s="10" t="s">
        <v>31</v>
      </c>
      <c r="B8" s="11">
        <f>+'Mario Aguilar'!B8</f>
        <v>3</v>
      </c>
      <c r="C8" s="11">
        <f>+'Mario Aguilar'!C8</f>
        <v>2</v>
      </c>
      <c r="D8" s="11">
        <f>+'Mario Aguilar'!D8</f>
        <v>0</v>
      </c>
      <c r="E8" s="11">
        <f>+'Mario Aguilar'!E8</f>
        <v>83</v>
      </c>
      <c r="F8" s="11">
        <f>+'Mario Aguilar'!F8</f>
        <v>85</v>
      </c>
      <c r="G8" s="11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68</v>
      </c>
      <c r="B9" s="11">
        <f>+'Jorge Villalobos'!B9</f>
        <v>3</v>
      </c>
      <c r="C9" s="11">
        <f>+'Jorge Villalobos'!C9</f>
        <v>1</v>
      </c>
      <c r="D9" s="11">
        <f>+'Jorge Villalobos'!D9</f>
        <v>0</v>
      </c>
      <c r="E9" s="11">
        <f>+'Jorge Villalobos'!E9</f>
        <v>69</v>
      </c>
      <c r="F9" s="11">
        <f>+'Jorge Villalobos'!F9</f>
        <v>73</v>
      </c>
      <c r="G9" s="11">
        <f>+'Jorge Villalobos'!G9</f>
        <v>-4</v>
      </c>
      <c r="H9" s="2" t="s">
        <v>23</v>
      </c>
      <c r="J9" s="17" t="str">
        <f>+J3</f>
        <v>Gonzalo Vergara</v>
      </c>
      <c r="K9" s="18">
        <v>15</v>
      </c>
      <c r="L9" s="18">
        <v>5</v>
      </c>
      <c r="M9" s="18">
        <v>2</v>
      </c>
      <c r="N9" s="19"/>
      <c r="O9" s="17"/>
      <c r="P9" s="18"/>
      <c r="Q9" s="18"/>
      <c r="R9" s="18"/>
      <c r="S9" s="29"/>
    </row>
    <row r="10" spans="1:19" ht="15">
      <c r="A10" s="8" t="s">
        <v>42</v>
      </c>
      <c r="B10" s="9">
        <v>3</v>
      </c>
      <c r="C10" s="9">
        <v>1</v>
      </c>
      <c r="D10" s="9">
        <v>0</v>
      </c>
      <c r="E10" s="12">
        <f>SUM($J$3:$R$3)+SUM($J$9:$R$9)+SUM($J$15:$R$15)+SUM($J$21:$R$21)+SUM($J$27:$R$27)+SUM($J$33:$R$33)</f>
        <v>67</v>
      </c>
      <c r="F10" s="12">
        <f>SUM($J$4:$R$4)+SUM($J$10:$R$10)+SUM($J$16:$R$16)+SUM($J$22:$R$22)+SUM($J$28:$R$28)+SUM($J$34:$R$34)</f>
        <v>88</v>
      </c>
      <c r="G10" s="12">
        <f>+E10-F10</f>
        <v>-21</v>
      </c>
      <c r="H10" s="9" t="s">
        <v>24</v>
      </c>
      <c r="J10" s="17" t="str">
        <f>+A13</f>
        <v>Cristian Reyes</v>
      </c>
      <c r="K10" s="18">
        <v>10</v>
      </c>
      <c r="L10" s="18">
        <v>15</v>
      </c>
      <c r="M10" s="18">
        <v>7</v>
      </c>
      <c r="N10" s="19" t="s">
        <v>47</v>
      </c>
      <c r="O10" s="17"/>
      <c r="P10" s="18"/>
      <c r="Q10" s="18"/>
      <c r="R10" s="18"/>
      <c r="S10" s="29"/>
    </row>
    <row r="11" spans="1:19" ht="15">
      <c r="A11" t="s">
        <v>54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62</v>
      </c>
      <c r="F11" s="2">
        <f>+'Joseto Fernandez'!F11</f>
        <v>71</v>
      </c>
      <c r="G11" s="2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+'Italo Diaz'!B12</f>
        <v>3</v>
      </c>
      <c r="C12" s="2">
        <f>+'Italo Diaz'!C12</f>
        <v>1</v>
      </c>
      <c r="D12" s="2">
        <f>+'Italo Diaz'!D12</f>
        <v>0</v>
      </c>
      <c r="E12" s="2">
        <f>+'Italo Diaz'!E12</f>
        <v>68</v>
      </c>
      <c r="F12" s="2">
        <f>+'Italo Diaz'!F12</f>
        <v>80</v>
      </c>
      <c r="G12" s="2">
        <f>+'Italo Diaz'!G12</f>
        <v>-12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.75" thickBot="1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L5" sqref="L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+A11</f>
        <v>Joseto Fernandez</v>
      </c>
      <c r="K3" s="18">
        <v>15</v>
      </c>
      <c r="L3" s="18">
        <v>15</v>
      </c>
      <c r="M3" s="18"/>
      <c r="N3" s="19" t="s">
        <v>47</v>
      </c>
      <c r="O3" s="17" t="str">
        <f>+J3</f>
        <v>Joseto Fernandez</v>
      </c>
      <c r="P3" s="18">
        <v>8</v>
      </c>
      <c r="Q3" s="18">
        <v>8</v>
      </c>
      <c r="R3" s="18"/>
      <c r="S3" s="29"/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+A10</f>
        <v>Gonzalo Vergara</v>
      </c>
      <c r="K4" s="18">
        <v>7</v>
      </c>
      <c r="L4" s="18">
        <v>4</v>
      </c>
      <c r="M4" s="18"/>
      <c r="N4" s="19"/>
      <c r="O4" s="17" t="str">
        <f>+A12</f>
        <v>Italo Diaz</v>
      </c>
      <c r="P4" s="18">
        <v>15</v>
      </c>
      <c r="Q4" s="18">
        <v>15</v>
      </c>
      <c r="R4" s="18"/>
      <c r="S4" s="29" t="s">
        <v>47</v>
      </c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41</v>
      </c>
      <c r="B6" s="11">
        <f>+'Luis Avalos'!B6</f>
        <v>3</v>
      </c>
      <c r="C6" s="11">
        <f>+'Luis Avalos'!C6</f>
        <v>0</v>
      </c>
      <c r="D6" s="11">
        <f>+'Luis Avalos'!D6</f>
        <v>0</v>
      </c>
      <c r="E6" s="11">
        <f>+'Luis Avalos'!E6</f>
        <v>56</v>
      </c>
      <c r="F6" s="11">
        <f>+'Luis Avalos'!F6</f>
        <v>90</v>
      </c>
      <c r="G6" s="11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51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90</v>
      </c>
      <c r="F7" s="11">
        <f>+'Alejandro Riquelme'!F7</f>
        <v>50</v>
      </c>
      <c r="G7" s="11">
        <f>+'Alejandro Riquelme'!G7</f>
        <v>40</v>
      </c>
      <c r="H7" s="2" t="s">
        <v>23</v>
      </c>
      <c r="S7" s="7"/>
    </row>
    <row r="8" spans="1:19" ht="15.75" thickBot="1">
      <c r="A8" s="10" t="s">
        <v>31</v>
      </c>
      <c r="B8" s="11">
        <f>+'Mario Aguilar'!B8</f>
        <v>3</v>
      </c>
      <c r="C8" s="11">
        <f>+'Mario Aguilar'!C8</f>
        <v>2</v>
      </c>
      <c r="D8" s="11">
        <f>+'Mario Aguilar'!D8</f>
        <v>0</v>
      </c>
      <c r="E8" s="11">
        <f>+'Mario Aguilar'!E8</f>
        <v>83</v>
      </c>
      <c r="F8" s="11">
        <f>+'Mario Aguilar'!F8</f>
        <v>85</v>
      </c>
      <c r="G8" s="11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68</v>
      </c>
      <c r="B9" s="11">
        <f>+'Jorge Villalobos'!B9</f>
        <v>3</v>
      </c>
      <c r="C9" s="11">
        <f>+'Jorge Villalobos'!C9</f>
        <v>1</v>
      </c>
      <c r="D9" s="11">
        <f>+'Jorge Villalobos'!D9</f>
        <v>0</v>
      </c>
      <c r="E9" s="11">
        <f>+'Jorge Villalobos'!E9</f>
        <v>69</v>
      </c>
      <c r="F9" s="11">
        <f>+'Jorge Villalobos'!F9</f>
        <v>73</v>
      </c>
      <c r="G9" s="11">
        <f>+'Jorge Villalobos'!G9</f>
        <v>-4</v>
      </c>
      <c r="H9" s="2" t="s">
        <v>23</v>
      </c>
      <c r="J9" s="17" t="str">
        <f>+J3</f>
        <v>Joseto Fernandez</v>
      </c>
      <c r="K9" s="18">
        <v>4</v>
      </c>
      <c r="L9" s="18">
        <v>12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42</v>
      </c>
      <c r="B10" s="11">
        <f>+'Gonzalo Vergara'!B10</f>
        <v>3</v>
      </c>
      <c r="C10" s="11">
        <f>+'Gonzalo Vergara'!C10</f>
        <v>1</v>
      </c>
      <c r="D10" s="11">
        <f>+'Gonzalo Vergara'!D10</f>
        <v>0</v>
      </c>
      <c r="E10" s="11">
        <f>+'Gonzalo Vergara'!E10</f>
        <v>67</v>
      </c>
      <c r="F10" s="11">
        <f>+'Gonzalo Vergara'!F10</f>
        <v>88</v>
      </c>
      <c r="G10" s="11">
        <f>+'Gonzalo Vergara'!G10</f>
        <v>-21</v>
      </c>
      <c r="H10" s="2" t="s">
        <v>24</v>
      </c>
      <c r="J10" s="17" t="str">
        <f>+A13</f>
        <v>Cristian Reyes</v>
      </c>
      <c r="K10" s="18">
        <v>15</v>
      </c>
      <c r="L10" s="18">
        <v>15</v>
      </c>
      <c r="M10" s="18"/>
      <c r="N10" s="19" t="s">
        <v>47</v>
      </c>
      <c r="O10" s="17"/>
      <c r="P10" s="18"/>
      <c r="Q10" s="18"/>
      <c r="R10" s="18"/>
      <c r="S10" s="29"/>
    </row>
    <row r="11" spans="1:19" ht="15">
      <c r="A11" s="8" t="s">
        <v>54</v>
      </c>
      <c r="B11" s="9">
        <v>3</v>
      </c>
      <c r="C11" s="9">
        <v>1</v>
      </c>
      <c r="D11" s="9">
        <v>0</v>
      </c>
      <c r="E11" s="12">
        <f>SUM($J$3:$R$3)+SUM($J$9:$R$9)+SUM($J$15:$R$15)+SUM($J$21:$R$21)+SUM($J$27:$R$27)+SUM($J$33:$R$33)</f>
        <v>62</v>
      </c>
      <c r="F11" s="12">
        <f>SUM($J$4:$R$4)+SUM($J$10:$R$10)+SUM($J$16:$R$16)+SUM($J$22:$R$22)+SUM($J$28:$R$28)+SUM($J$34:$R$34)</f>
        <v>71</v>
      </c>
      <c r="G11" s="12">
        <f>+E11-F11</f>
        <v>-9</v>
      </c>
      <c r="H11" s="9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+'Italo Diaz'!B12</f>
        <v>3</v>
      </c>
      <c r="C12" s="2">
        <f>+'Italo Diaz'!C12</f>
        <v>1</v>
      </c>
      <c r="D12" s="2">
        <f>+'Italo Diaz'!D12</f>
        <v>0</v>
      </c>
      <c r="E12" s="2">
        <f>+'Italo Diaz'!E12</f>
        <v>68</v>
      </c>
      <c r="F12" s="2">
        <f>+'Italo Diaz'!F12</f>
        <v>80</v>
      </c>
      <c r="G12" s="2">
        <f>+'Italo Diaz'!G12</f>
        <v>-12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.75" thickBot="1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+A12</f>
        <v>Italo Diaz</v>
      </c>
      <c r="K3" s="18">
        <v>10</v>
      </c>
      <c r="L3" s="18">
        <v>15</v>
      </c>
      <c r="M3" s="18">
        <v>1</v>
      </c>
      <c r="N3" s="19"/>
      <c r="O3" s="17" t="str">
        <f>+J3</f>
        <v>Italo Diaz</v>
      </c>
      <c r="P3" s="18">
        <v>15</v>
      </c>
      <c r="Q3" s="18">
        <v>15</v>
      </c>
      <c r="R3" s="18"/>
      <c r="S3" s="29" t="s">
        <v>47</v>
      </c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+A10</f>
        <v>Gonzalo Vergara</v>
      </c>
      <c r="K4" s="18">
        <v>15</v>
      </c>
      <c r="L4" s="18">
        <v>14</v>
      </c>
      <c r="M4" s="18">
        <v>5</v>
      </c>
      <c r="N4" s="19" t="s">
        <v>47</v>
      </c>
      <c r="O4" s="17" t="str">
        <f>+A11</f>
        <v>Joseto Fernandez</v>
      </c>
      <c r="P4" s="18">
        <v>8</v>
      </c>
      <c r="Q4" s="18">
        <v>8</v>
      </c>
      <c r="R4" s="18"/>
      <c r="S4" s="29"/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41</v>
      </c>
      <c r="B6" s="11">
        <f>+'Luis Avalos'!B6</f>
        <v>3</v>
      </c>
      <c r="C6" s="11">
        <f>+'Luis Avalos'!C6</f>
        <v>0</v>
      </c>
      <c r="D6" s="11">
        <f>+'Luis Avalos'!D6</f>
        <v>0</v>
      </c>
      <c r="E6" s="11">
        <f>+'Luis Avalos'!E6</f>
        <v>56</v>
      </c>
      <c r="F6" s="11">
        <f>+'Luis Avalos'!F6</f>
        <v>90</v>
      </c>
      <c r="G6" s="11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51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90</v>
      </c>
      <c r="F7" s="11">
        <f>+'Alejandro Riquelme'!F7</f>
        <v>50</v>
      </c>
      <c r="G7" s="11">
        <f>+'Alejandro Riquelme'!G7</f>
        <v>40</v>
      </c>
      <c r="H7" s="2" t="s">
        <v>23</v>
      </c>
      <c r="S7" s="7"/>
    </row>
    <row r="8" spans="1:19" ht="15.75" thickBot="1">
      <c r="A8" s="10" t="s">
        <v>31</v>
      </c>
      <c r="B8" s="11">
        <f>+'Mario Aguilar'!B8</f>
        <v>3</v>
      </c>
      <c r="C8" s="11">
        <f>+'Mario Aguilar'!C8</f>
        <v>2</v>
      </c>
      <c r="D8" s="11">
        <f>+'Mario Aguilar'!D8</f>
        <v>0</v>
      </c>
      <c r="E8" s="11">
        <f>+'Mario Aguilar'!E8</f>
        <v>83</v>
      </c>
      <c r="F8" s="11">
        <f>+'Mario Aguilar'!F8</f>
        <v>85</v>
      </c>
      <c r="G8" s="11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68</v>
      </c>
      <c r="B9" s="11">
        <f>+'Jorge Villalobos'!B9</f>
        <v>3</v>
      </c>
      <c r="C9" s="11">
        <f>+'Jorge Villalobos'!C9</f>
        <v>1</v>
      </c>
      <c r="D9" s="11">
        <f>+'Jorge Villalobos'!D9</f>
        <v>0</v>
      </c>
      <c r="E9" s="11">
        <f>+'Jorge Villalobos'!E9</f>
        <v>69</v>
      </c>
      <c r="F9" s="11">
        <f>+'Jorge Villalobos'!F9</f>
        <v>73</v>
      </c>
      <c r="G9" s="11">
        <f>+'Jorge Villalobos'!G9</f>
        <v>-4</v>
      </c>
      <c r="H9" s="2" t="s">
        <v>23</v>
      </c>
      <c r="J9" s="17" t="str">
        <f>+J3</f>
        <v>Italo Diaz</v>
      </c>
      <c r="K9" s="18">
        <v>9</v>
      </c>
      <c r="L9" s="18">
        <v>3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42</v>
      </c>
      <c r="B10" s="11">
        <f>+'Gonzalo Vergara'!B10</f>
        <v>3</v>
      </c>
      <c r="C10" s="11">
        <f>+'Gonzalo Vergara'!C10</f>
        <v>1</v>
      </c>
      <c r="D10" s="11">
        <f>+'Gonzalo Vergara'!D10</f>
        <v>0</v>
      </c>
      <c r="E10" s="11">
        <f>+'Gonzalo Vergara'!E10</f>
        <v>67</v>
      </c>
      <c r="F10" s="11">
        <f>+'Gonzalo Vergara'!F10</f>
        <v>88</v>
      </c>
      <c r="G10" s="11">
        <f>+'Gonzalo Vergara'!G10</f>
        <v>-21</v>
      </c>
      <c r="H10" s="2" t="s">
        <v>24</v>
      </c>
      <c r="J10" s="17" t="str">
        <f>+A13</f>
        <v>Cristian Reyes</v>
      </c>
      <c r="K10" s="18">
        <v>15</v>
      </c>
      <c r="L10" s="18">
        <v>15</v>
      </c>
      <c r="M10" s="18"/>
      <c r="N10" s="19" t="s">
        <v>47</v>
      </c>
      <c r="O10" s="17"/>
      <c r="P10" s="18"/>
      <c r="Q10" s="18"/>
      <c r="R10" s="18"/>
      <c r="S10" s="29"/>
    </row>
    <row r="11" spans="1:19" ht="15">
      <c r="A11" s="10" t="s">
        <v>54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62</v>
      </c>
      <c r="F11" s="11">
        <f>+'Joseto Fernandez'!F11</f>
        <v>71</v>
      </c>
      <c r="G11" s="11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8" t="s">
        <v>69</v>
      </c>
      <c r="B12" s="9">
        <v>3</v>
      </c>
      <c r="C12" s="9">
        <v>1</v>
      </c>
      <c r="D12" s="9">
        <v>0</v>
      </c>
      <c r="E12" s="12">
        <f>SUM($J$3:$R$3)+SUM($J$9:$R$9)+SUM($J$15:$Q$15)+SUM($J$21:$Q$21)+SUM($J$27:$Q$27)+SUM($J$33:$Q$33)</f>
        <v>68</v>
      </c>
      <c r="F12" s="12">
        <f>SUM($J$4:$R$4)+SUM($J$10:$R$10)+SUM($J$16:$Q$16)+SUM($J$22:$Q$22)+SUM($J$28:$Q$28)+SUM($J$34:$Q$34)</f>
        <v>80</v>
      </c>
      <c r="G12" s="12">
        <f>+E12-F12</f>
        <v>-12</v>
      </c>
      <c r="H12" s="9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.75" thickBot="1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+A13</f>
        <v>Cristian Reyes</v>
      </c>
      <c r="K3" s="18">
        <v>10</v>
      </c>
      <c r="L3" s="18">
        <v>15</v>
      </c>
      <c r="M3" s="18">
        <v>7</v>
      </c>
      <c r="N3" s="19" t="s">
        <v>47</v>
      </c>
      <c r="O3" s="17" t="str">
        <f>+J3</f>
        <v>Cristian Reyes</v>
      </c>
      <c r="P3" s="18">
        <v>15</v>
      </c>
      <c r="Q3" s="18">
        <v>15</v>
      </c>
      <c r="R3" s="18"/>
      <c r="S3" s="29" t="s">
        <v>47</v>
      </c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+A10</f>
        <v>Gonzalo Vergara</v>
      </c>
      <c r="K4" s="18">
        <v>15</v>
      </c>
      <c r="L4" s="18">
        <v>5</v>
      </c>
      <c r="M4" s="18">
        <v>2</v>
      </c>
      <c r="N4" s="19"/>
      <c r="O4" s="17" t="str">
        <f>+A11</f>
        <v>Joseto Fernandez</v>
      </c>
      <c r="P4" s="18">
        <v>4</v>
      </c>
      <c r="Q4" s="18">
        <v>12</v>
      </c>
      <c r="R4" s="18"/>
      <c r="S4" s="29"/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41</v>
      </c>
      <c r="B6" s="11">
        <f>+'Luis Avalos'!B6</f>
        <v>3</v>
      </c>
      <c r="C6" s="11">
        <f>+'Luis Avalos'!C6</f>
        <v>0</v>
      </c>
      <c r="D6" s="11">
        <f>+'Luis Avalos'!D6</f>
        <v>0</v>
      </c>
      <c r="E6" s="11">
        <f>+'Luis Avalos'!E6</f>
        <v>56</v>
      </c>
      <c r="F6" s="11">
        <f>+'Luis Avalos'!F6</f>
        <v>90</v>
      </c>
      <c r="G6" s="11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51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90</v>
      </c>
      <c r="F7" s="11">
        <f>+'Alejandro Riquelme'!F7</f>
        <v>50</v>
      </c>
      <c r="G7" s="11">
        <f>+'Alejandro Riquelme'!G7</f>
        <v>40</v>
      </c>
      <c r="H7" s="2" t="s">
        <v>23</v>
      </c>
      <c r="S7" s="7"/>
    </row>
    <row r="8" spans="1:19" ht="15.75" thickBot="1">
      <c r="A8" s="10" t="s">
        <v>31</v>
      </c>
      <c r="B8" s="11">
        <f>+'Mario Aguilar'!B8</f>
        <v>3</v>
      </c>
      <c r="C8" s="11">
        <f>+'Mario Aguilar'!C8</f>
        <v>2</v>
      </c>
      <c r="D8" s="11">
        <f>+'Mario Aguilar'!D8</f>
        <v>0</v>
      </c>
      <c r="E8" s="11">
        <f>+'Mario Aguilar'!E8</f>
        <v>83</v>
      </c>
      <c r="F8" s="11">
        <f>+'Mario Aguilar'!F8</f>
        <v>85</v>
      </c>
      <c r="G8" s="11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68</v>
      </c>
      <c r="B9" s="11">
        <f>+'Jorge Villalobos'!B9</f>
        <v>3</v>
      </c>
      <c r="C9" s="11">
        <f>+'Jorge Villalobos'!C9</f>
        <v>1</v>
      </c>
      <c r="D9" s="11">
        <f>+'Jorge Villalobos'!D9</f>
        <v>0</v>
      </c>
      <c r="E9" s="11">
        <f>+'Jorge Villalobos'!E9</f>
        <v>69</v>
      </c>
      <c r="F9" s="11">
        <f>+'Jorge Villalobos'!F9</f>
        <v>73</v>
      </c>
      <c r="G9" s="11">
        <f>+'Jorge Villalobos'!G9</f>
        <v>-4</v>
      </c>
      <c r="H9" s="2" t="s">
        <v>23</v>
      </c>
      <c r="J9" s="17" t="str">
        <f>+J3</f>
        <v>Cristian Reyes</v>
      </c>
      <c r="K9" s="18">
        <v>15</v>
      </c>
      <c r="L9" s="18">
        <v>15</v>
      </c>
      <c r="M9" s="18"/>
      <c r="N9" s="19" t="s">
        <v>47</v>
      </c>
      <c r="O9" s="17"/>
      <c r="P9" s="18"/>
      <c r="Q9" s="18"/>
      <c r="R9" s="18"/>
      <c r="S9" s="29"/>
    </row>
    <row r="10" spans="1:19" ht="15">
      <c r="A10" s="10" t="s">
        <v>42</v>
      </c>
      <c r="B10" s="11">
        <f>+'Gonzalo Vergara'!B10</f>
        <v>3</v>
      </c>
      <c r="C10" s="11">
        <f>+'Gonzalo Vergara'!C10</f>
        <v>1</v>
      </c>
      <c r="D10" s="11">
        <f>+'Gonzalo Vergara'!D10</f>
        <v>0</v>
      </c>
      <c r="E10" s="11">
        <f>+'Gonzalo Vergara'!E10</f>
        <v>67</v>
      </c>
      <c r="F10" s="11">
        <f>+'Gonzalo Vergara'!F10</f>
        <v>88</v>
      </c>
      <c r="G10" s="11">
        <f>+'Gonzalo Vergara'!G10</f>
        <v>-21</v>
      </c>
      <c r="H10" s="2" t="s">
        <v>24</v>
      </c>
      <c r="J10" s="17" t="str">
        <f>+A12</f>
        <v>Italo Diaz</v>
      </c>
      <c r="K10" s="18">
        <v>9</v>
      </c>
      <c r="L10" s="18">
        <v>3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54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62</v>
      </c>
      <c r="F11" s="11">
        <f>+'Joseto Fernandez'!F11</f>
        <v>71</v>
      </c>
      <c r="G11" s="11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69</v>
      </c>
      <c r="B12" s="11">
        <f>+'Italo Diaz'!B12</f>
        <v>3</v>
      </c>
      <c r="C12" s="11">
        <f>+'Italo Diaz'!C12</f>
        <v>1</v>
      </c>
      <c r="D12" s="11">
        <f>+'Italo Diaz'!D12</f>
        <v>0</v>
      </c>
      <c r="E12" s="11">
        <f>+'Italo Diaz'!E12</f>
        <v>68</v>
      </c>
      <c r="F12" s="11">
        <f>+'Italo Diaz'!F12</f>
        <v>80</v>
      </c>
      <c r="G12" s="11">
        <f>+'Italo Diaz'!G12</f>
        <v>-12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8" t="s">
        <v>77</v>
      </c>
      <c r="B13" s="9">
        <v>3</v>
      </c>
      <c r="C13" s="9">
        <v>3</v>
      </c>
      <c r="D13" s="9">
        <v>0</v>
      </c>
      <c r="E13" s="12">
        <f>SUM($J$3:$R$3)+SUM($J$9:$R$9)+SUM($J$15:$Q$15)+SUM($J$21:$Q$21)+SUM($J$27:$Q$27)+SUM($J$33:$Q$33)</f>
        <v>92</v>
      </c>
      <c r="F13" s="12">
        <f>SUM($J$4:$R$4)+SUM($J$10:$R$10)+SUM($J$16:$Q$16)+SUM($J$22:$Q$22)+SUM($J$28:$Q$28)+SUM($J$34:$Q$34)</f>
        <v>50</v>
      </c>
      <c r="G13" s="12">
        <f>+E13-F13</f>
        <v>42</v>
      </c>
      <c r="H13" s="9" t="s">
        <v>24</v>
      </c>
      <c r="S13" s="44"/>
    </row>
    <row r="14" spans="1:19" ht="15.75" thickBot="1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L11" sqref="L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30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+A14</f>
        <v>Rodrigo Fernandez</v>
      </c>
      <c r="K3" s="18">
        <v>15</v>
      </c>
      <c r="L3" s="18">
        <v>15</v>
      </c>
      <c r="M3" s="18"/>
      <c r="N3" s="19" t="s">
        <v>47</v>
      </c>
      <c r="O3" s="17" t="str">
        <f>+J3</f>
        <v>Rodrigo Fernandez</v>
      </c>
      <c r="P3" s="18">
        <v>15</v>
      </c>
      <c r="Q3" s="18">
        <v>15</v>
      </c>
      <c r="R3" s="18"/>
      <c r="S3" s="29" t="s">
        <v>47</v>
      </c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+A15</f>
        <v>Ruben Rosa</v>
      </c>
      <c r="K4" s="18">
        <v>9</v>
      </c>
      <c r="L4" s="18">
        <v>10</v>
      </c>
      <c r="M4" s="18"/>
      <c r="N4" s="19"/>
      <c r="O4" s="17" t="str">
        <f>+A16</f>
        <v>Sergio Fenner</v>
      </c>
      <c r="P4" s="18">
        <v>6</v>
      </c>
      <c r="Q4" s="18">
        <v>2</v>
      </c>
      <c r="R4" s="18"/>
      <c r="S4" s="29"/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41</v>
      </c>
      <c r="B6" s="11">
        <f>+'Luis Avalos'!B6</f>
        <v>3</v>
      </c>
      <c r="C6" s="11">
        <f>+'Luis Avalos'!C6</f>
        <v>0</v>
      </c>
      <c r="D6" s="11">
        <f>+'Luis Avalos'!D6</f>
        <v>0</v>
      </c>
      <c r="E6" s="11">
        <f>+'Luis Avalos'!E6</f>
        <v>56</v>
      </c>
      <c r="F6" s="11">
        <f>+'Luis Avalos'!F6</f>
        <v>90</v>
      </c>
      <c r="G6" s="11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51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90</v>
      </c>
      <c r="F7" s="11">
        <f>+'Alejandro Riquelme'!F7</f>
        <v>50</v>
      </c>
      <c r="G7" s="11">
        <f>+'Alejandro Riquelme'!G7</f>
        <v>40</v>
      </c>
      <c r="H7" s="2" t="s">
        <v>23</v>
      </c>
      <c r="S7" s="7"/>
    </row>
    <row r="8" spans="1:19" ht="15.75" thickBot="1">
      <c r="A8" s="10" t="s">
        <v>31</v>
      </c>
      <c r="B8" s="11">
        <f>+'Mario Aguilar'!B8</f>
        <v>3</v>
      </c>
      <c r="C8" s="11">
        <f>+'Mario Aguilar'!C8</f>
        <v>2</v>
      </c>
      <c r="D8" s="11">
        <f>+'Mario Aguilar'!D8</f>
        <v>0</v>
      </c>
      <c r="E8" s="11">
        <f>+'Mario Aguilar'!E8</f>
        <v>83</v>
      </c>
      <c r="F8" s="11">
        <f>+'Mario Aguilar'!F8</f>
        <v>85</v>
      </c>
      <c r="G8" s="11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68</v>
      </c>
      <c r="B9" s="11">
        <f>+'Jorge Villalobos'!B9</f>
        <v>3</v>
      </c>
      <c r="C9" s="11">
        <f>+'Jorge Villalobos'!C9</f>
        <v>1</v>
      </c>
      <c r="D9" s="11">
        <f>+'Jorge Villalobos'!D9</f>
        <v>0</v>
      </c>
      <c r="E9" s="11">
        <f>+'Jorge Villalobos'!E9</f>
        <v>69</v>
      </c>
      <c r="F9" s="11">
        <f>+'Jorge Villalobos'!F9</f>
        <v>73</v>
      </c>
      <c r="G9" s="11">
        <f>+'Jorge Villalobos'!G9</f>
        <v>-4</v>
      </c>
      <c r="H9" s="2" t="s">
        <v>23</v>
      </c>
      <c r="J9" s="17" t="str">
        <f>+J3</f>
        <v>Rodrigo Fernandez</v>
      </c>
      <c r="K9" s="18">
        <v>15</v>
      </c>
      <c r="L9" s="18">
        <v>15</v>
      </c>
      <c r="M9" s="18"/>
      <c r="N9" s="19" t="s">
        <v>47</v>
      </c>
      <c r="O9" s="17"/>
      <c r="P9" s="18"/>
      <c r="Q9" s="18"/>
      <c r="R9" s="18"/>
      <c r="S9" s="29"/>
    </row>
    <row r="10" spans="1:19" ht="15">
      <c r="A10" s="10" t="s">
        <v>42</v>
      </c>
      <c r="B10" s="11">
        <f>+'Gonzalo Vergara'!B10</f>
        <v>3</v>
      </c>
      <c r="C10" s="11">
        <f>+'Gonzalo Vergara'!C10</f>
        <v>1</v>
      </c>
      <c r="D10" s="11">
        <f>+'Gonzalo Vergara'!D10</f>
        <v>0</v>
      </c>
      <c r="E10" s="11">
        <f>+'Gonzalo Vergara'!E10</f>
        <v>67</v>
      </c>
      <c r="F10" s="11">
        <f>+'Gonzalo Vergara'!F10</f>
        <v>88</v>
      </c>
      <c r="G10" s="11">
        <f>+'Gonzalo Vergara'!G10</f>
        <v>-21</v>
      </c>
      <c r="H10" s="2" t="s">
        <v>24</v>
      </c>
      <c r="J10" s="17" t="str">
        <f>+A17</f>
        <v>Marcos Rios</v>
      </c>
      <c r="K10" s="18">
        <v>5</v>
      </c>
      <c r="L10" s="18">
        <v>10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54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62</v>
      </c>
      <c r="F11" s="11">
        <f>+'Joseto Fernandez'!F11</f>
        <v>71</v>
      </c>
      <c r="G11" s="11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69</v>
      </c>
      <c r="B12" s="11">
        <f>+'Italo Diaz'!B12</f>
        <v>3</v>
      </c>
      <c r="C12" s="11">
        <f>+'Italo Diaz'!C12</f>
        <v>1</v>
      </c>
      <c r="D12" s="11">
        <f>+'Italo Diaz'!D12</f>
        <v>0</v>
      </c>
      <c r="E12" s="11">
        <f>+'Italo Diaz'!E12</f>
        <v>68</v>
      </c>
      <c r="F12" s="11">
        <f>+'Italo Diaz'!F12</f>
        <v>80</v>
      </c>
      <c r="G12" s="11">
        <f>+'Italo Diaz'!G12</f>
        <v>-12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10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.75" thickBot="1">
      <c r="A14" s="8" t="s">
        <v>71</v>
      </c>
      <c r="B14" s="9">
        <v>3</v>
      </c>
      <c r="C14" s="9">
        <v>3</v>
      </c>
      <c r="D14" s="9">
        <v>0</v>
      </c>
      <c r="E14" s="12">
        <f>SUM($J$3:$R$3)+SUM($J$9:$R$9)+SUM($J$15:$R$15)+SUM($J$21:$R$21)+SUM($J$27:$R$27)+SUM($J$33:$R$33)</f>
        <v>90</v>
      </c>
      <c r="F14" s="12">
        <f>SUM($J$4:$R$4)+SUM($J$10:$R$10)+SUM($J$16:$R$16)+SUM($J$22:$R$22)+SUM($J$28:$R$28)+SUM($J$34:$R$34)</f>
        <v>42</v>
      </c>
      <c r="G14" s="12">
        <f>+E14-F14</f>
        <v>48</v>
      </c>
      <c r="H14" s="9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H25" sqref="H2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tr">
        <f>+'Rodrigo Fernandez'!O2</f>
        <v>Partido 2 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+A15</f>
        <v>Ruben Rosa</v>
      </c>
      <c r="K3" s="18">
        <v>9</v>
      </c>
      <c r="L3" s="18">
        <v>10</v>
      </c>
      <c r="M3" s="18"/>
      <c r="N3" s="19"/>
      <c r="O3" s="17" t="str">
        <f>+J3</f>
        <v>Ruben Rosa</v>
      </c>
      <c r="P3" s="18">
        <v>8</v>
      </c>
      <c r="Q3" s="18">
        <v>8</v>
      </c>
      <c r="R3" s="18"/>
      <c r="S3" s="29"/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+A14</f>
        <v>Rodrigo Fernandez</v>
      </c>
      <c r="K4" s="18">
        <v>15</v>
      </c>
      <c r="L4" s="18">
        <v>15</v>
      </c>
      <c r="M4" s="18"/>
      <c r="N4" s="19" t="s">
        <v>47</v>
      </c>
      <c r="O4" s="17" t="str">
        <f>+A16</f>
        <v>Sergio Fenner</v>
      </c>
      <c r="P4" s="18">
        <v>15</v>
      </c>
      <c r="Q4" s="18">
        <v>15</v>
      </c>
      <c r="R4" s="18"/>
      <c r="S4" s="29" t="s">
        <v>47</v>
      </c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41</v>
      </c>
      <c r="B6" s="11">
        <f>+'Luis Avalos'!B6</f>
        <v>3</v>
      </c>
      <c r="C6" s="11">
        <f>+'Luis Avalos'!C6</f>
        <v>0</v>
      </c>
      <c r="D6" s="11">
        <f>+'Luis Avalos'!D6</f>
        <v>0</v>
      </c>
      <c r="E6" s="11">
        <f>+'Luis Avalos'!E6</f>
        <v>56</v>
      </c>
      <c r="F6" s="11">
        <f>+'Luis Avalos'!F6</f>
        <v>90</v>
      </c>
      <c r="G6" s="11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51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90</v>
      </c>
      <c r="F7" s="11">
        <f>+'Alejandro Riquelme'!F7</f>
        <v>50</v>
      </c>
      <c r="G7" s="11">
        <f>+'Alejandro Riquelme'!G7</f>
        <v>40</v>
      </c>
      <c r="H7" s="2" t="s">
        <v>23</v>
      </c>
      <c r="S7" s="7"/>
    </row>
    <row r="8" spans="1:19" ht="15.75" thickBot="1">
      <c r="A8" s="10" t="s">
        <v>31</v>
      </c>
      <c r="B8" s="11">
        <f>+'Mario Aguilar'!B8</f>
        <v>3</v>
      </c>
      <c r="C8" s="11">
        <f>+'Mario Aguilar'!C8</f>
        <v>2</v>
      </c>
      <c r="D8" s="11">
        <f>+'Mario Aguilar'!D8</f>
        <v>0</v>
      </c>
      <c r="E8" s="11">
        <f>+'Mario Aguilar'!E8</f>
        <v>83</v>
      </c>
      <c r="F8" s="11">
        <f>+'Mario Aguilar'!F8</f>
        <v>85</v>
      </c>
      <c r="G8" s="11">
        <f>+'Mario Aguilar'!G8</f>
        <v>-2</v>
      </c>
      <c r="H8" s="2" t="s">
        <v>23</v>
      </c>
      <c r="J8" s="15" t="str">
        <f>+'Rodrigo Fernandez'!J8</f>
        <v>Partido 3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68</v>
      </c>
      <c r="B9" s="11">
        <f>+'Jorge Villalobos'!B9</f>
        <v>3</v>
      </c>
      <c r="C9" s="11">
        <f>+'Jorge Villalobos'!C9</f>
        <v>1</v>
      </c>
      <c r="D9" s="11">
        <f>+'Jorge Villalobos'!D9</f>
        <v>0</v>
      </c>
      <c r="E9" s="11">
        <f>+'Jorge Villalobos'!E9</f>
        <v>69</v>
      </c>
      <c r="F9" s="11">
        <f>+'Jorge Villalobos'!F9</f>
        <v>73</v>
      </c>
      <c r="G9" s="11">
        <f>+'Jorge Villalobos'!G9</f>
        <v>-4</v>
      </c>
      <c r="H9" s="2" t="s">
        <v>23</v>
      </c>
      <c r="J9" s="17" t="str">
        <f>+J3</f>
        <v>Ruben Rosa</v>
      </c>
      <c r="K9" s="18">
        <v>8</v>
      </c>
      <c r="L9" s="18">
        <v>8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42</v>
      </c>
      <c r="B10" s="11">
        <f>+'Gonzalo Vergara'!B10</f>
        <v>3</v>
      </c>
      <c r="C10" s="11">
        <f>+'Gonzalo Vergara'!C10</f>
        <v>1</v>
      </c>
      <c r="D10" s="11">
        <f>+'Gonzalo Vergara'!D10</f>
        <v>0</v>
      </c>
      <c r="E10" s="11">
        <f>+'Gonzalo Vergara'!E10</f>
        <v>67</v>
      </c>
      <c r="F10" s="11">
        <f>+'Gonzalo Vergara'!F10</f>
        <v>88</v>
      </c>
      <c r="G10" s="11">
        <f>+'Gonzalo Vergara'!G10</f>
        <v>-21</v>
      </c>
      <c r="H10" s="2" t="s">
        <v>24</v>
      </c>
      <c r="J10" s="17" t="str">
        <f>+A17</f>
        <v>Marcos Rios</v>
      </c>
      <c r="K10" s="18">
        <v>15</v>
      </c>
      <c r="L10" s="18">
        <v>15</v>
      </c>
      <c r="M10" s="18"/>
      <c r="N10" s="19" t="s">
        <v>47</v>
      </c>
      <c r="O10" s="17"/>
      <c r="P10" s="18"/>
      <c r="Q10" s="18"/>
      <c r="R10" s="18"/>
      <c r="S10" s="29"/>
    </row>
    <row r="11" spans="1:19" ht="15">
      <c r="A11" s="10" t="s">
        <v>54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62</v>
      </c>
      <c r="F11" s="11">
        <f>+'Joseto Fernandez'!F11</f>
        <v>71</v>
      </c>
      <c r="G11" s="11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69</v>
      </c>
      <c r="B12" s="11">
        <f>+'Italo Diaz'!B12</f>
        <v>3</v>
      </c>
      <c r="C12" s="11">
        <f>+'Italo Diaz'!C12</f>
        <v>1</v>
      </c>
      <c r="D12" s="11">
        <f>+'Italo Diaz'!D12</f>
        <v>0</v>
      </c>
      <c r="E12" s="11">
        <f>+'Italo Diaz'!E12</f>
        <v>68</v>
      </c>
      <c r="F12" s="11">
        <f>+'Italo Diaz'!F12</f>
        <v>80</v>
      </c>
      <c r="G12" s="11">
        <f>+'Italo Diaz'!G12</f>
        <v>-12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10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.75" thickBot="1">
      <c r="A14" s="10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s="8" t="s">
        <v>57</v>
      </c>
      <c r="B15" s="9">
        <v>3</v>
      </c>
      <c r="C15" s="9">
        <v>0</v>
      </c>
      <c r="D15" s="9">
        <v>0</v>
      </c>
      <c r="E15" s="12">
        <f>SUM($J$3:$R$3)+SUM($J$9:$R$9)+SUM($J$15:$R$15)+SUM($J$21:$R$21)+SUM($J$27:$R$27)+SUM($J$33:$R$33)</f>
        <v>51</v>
      </c>
      <c r="F15" s="12">
        <f>SUM($J$4:$R$4)+SUM($J$10:$R$10)+SUM($J$16:$R$16)+SUM($J$22:$R$22)+SUM($J$28:$R$28)+SUM($J$34:$R$34)</f>
        <v>90</v>
      </c>
      <c r="G15" s="12">
        <f>+E15-F15</f>
        <v>-39</v>
      </c>
      <c r="H15" s="9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+A16</f>
        <v>Sergio Fenner</v>
      </c>
      <c r="K3" s="18">
        <v>6</v>
      </c>
      <c r="L3" s="18">
        <v>2</v>
      </c>
      <c r="M3" s="18"/>
      <c r="N3" s="19"/>
      <c r="O3" s="17" t="str">
        <f>+J3</f>
        <v>Sergio Fenner</v>
      </c>
      <c r="P3" s="18">
        <v>15</v>
      </c>
      <c r="Q3" s="18">
        <v>15</v>
      </c>
      <c r="R3" s="18"/>
      <c r="S3" s="29" t="s">
        <v>47</v>
      </c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+A14</f>
        <v>Rodrigo Fernandez</v>
      </c>
      <c r="K4" s="18">
        <v>15</v>
      </c>
      <c r="L4" s="18">
        <v>15</v>
      </c>
      <c r="M4" s="18"/>
      <c r="N4" s="19" t="s">
        <v>47</v>
      </c>
      <c r="O4" s="17" t="str">
        <f>+A15</f>
        <v>Ruben Rosa</v>
      </c>
      <c r="P4" s="18">
        <v>8</v>
      </c>
      <c r="Q4" s="18">
        <v>8</v>
      </c>
      <c r="R4" s="18"/>
      <c r="S4" s="29"/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41</v>
      </c>
      <c r="B6" s="11">
        <f>+'Luis Avalos'!B6</f>
        <v>3</v>
      </c>
      <c r="C6" s="11">
        <f>+'Luis Avalos'!C6</f>
        <v>0</v>
      </c>
      <c r="D6" s="11">
        <f>+'Luis Avalos'!D6</f>
        <v>0</v>
      </c>
      <c r="E6" s="11">
        <f>+'Luis Avalos'!E6</f>
        <v>56</v>
      </c>
      <c r="F6" s="11">
        <f>+'Luis Avalos'!F6</f>
        <v>90</v>
      </c>
      <c r="G6" s="11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51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90</v>
      </c>
      <c r="F7" s="11">
        <f>+'Alejandro Riquelme'!F7</f>
        <v>50</v>
      </c>
      <c r="G7" s="11">
        <f>+'Alejandro Riquelme'!G7</f>
        <v>40</v>
      </c>
      <c r="H7" s="2" t="s">
        <v>23</v>
      </c>
      <c r="S7" s="7"/>
    </row>
    <row r="8" spans="1:19" ht="15.75" thickBot="1">
      <c r="A8" s="10" t="s">
        <v>31</v>
      </c>
      <c r="B8" s="11">
        <f>+'Mario Aguilar'!B8</f>
        <v>3</v>
      </c>
      <c r="C8" s="11">
        <f>+'Mario Aguilar'!C8</f>
        <v>2</v>
      </c>
      <c r="D8" s="11">
        <f>+'Mario Aguilar'!D8</f>
        <v>0</v>
      </c>
      <c r="E8" s="11">
        <f>+'Mario Aguilar'!E8</f>
        <v>83</v>
      </c>
      <c r="F8" s="11">
        <f>+'Mario Aguilar'!F8</f>
        <v>85</v>
      </c>
      <c r="G8" s="11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68</v>
      </c>
      <c r="B9" s="11">
        <f>+'Jorge Villalobos'!B9</f>
        <v>3</v>
      </c>
      <c r="C9" s="11">
        <f>+'Jorge Villalobos'!C9</f>
        <v>1</v>
      </c>
      <c r="D9" s="11">
        <f>+'Jorge Villalobos'!D9</f>
        <v>0</v>
      </c>
      <c r="E9" s="11">
        <f>+'Jorge Villalobos'!E9</f>
        <v>69</v>
      </c>
      <c r="F9" s="11">
        <f>+'Jorge Villalobos'!F9</f>
        <v>73</v>
      </c>
      <c r="G9" s="11">
        <f>+'Jorge Villalobos'!G9</f>
        <v>-4</v>
      </c>
      <c r="H9" s="2" t="s">
        <v>23</v>
      </c>
      <c r="J9" s="17" t="str">
        <f>+J3</f>
        <v>Sergio Fenner</v>
      </c>
      <c r="K9" s="18">
        <v>15</v>
      </c>
      <c r="L9" s="18">
        <v>15</v>
      </c>
      <c r="M9" s="18"/>
      <c r="N9" s="19" t="s">
        <v>47</v>
      </c>
      <c r="O9" s="17"/>
      <c r="P9" s="18"/>
      <c r="Q9" s="18"/>
      <c r="R9" s="18"/>
      <c r="S9" s="29"/>
    </row>
    <row r="10" spans="1:19" ht="15">
      <c r="A10" s="10" t="s">
        <v>42</v>
      </c>
      <c r="B10" s="11">
        <f>+'Gonzalo Vergara'!B10</f>
        <v>3</v>
      </c>
      <c r="C10" s="11">
        <f>+'Gonzalo Vergara'!C10</f>
        <v>1</v>
      </c>
      <c r="D10" s="11">
        <f>+'Gonzalo Vergara'!D10</f>
        <v>0</v>
      </c>
      <c r="E10" s="11">
        <f>+'Gonzalo Vergara'!E10</f>
        <v>67</v>
      </c>
      <c r="F10" s="11">
        <f>+'Gonzalo Vergara'!F10</f>
        <v>88</v>
      </c>
      <c r="G10" s="11">
        <f>+'Gonzalo Vergara'!G10</f>
        <v>-21</v>
      </c>
      <c r="H10" s="2" t="s">
        <v>24</v>
      </c>
      <c r="J10" s="17" t="str">
        <f>+A17</f>
        <v>Marcos Rios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54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62</v>
      </c>
      <c r="F11" s="11">
        <f>+'Joseto Fernandez'!F11</f>
        <v>71</v>
      </c>
      <c r="G11" s="11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69</v>
      </c>
      <c r="B12" s="11">
        <f>+'Italo Diaz'!B12</f>
        <v>3</v>
      </c>
      <c r="C12" s="11">
        <f>+'Italo Diaz'!C12</f>
        <v>1</v>
      </c>
      <c r="D12" s="11">
        <f>+'Italo Diaz'!D12</f>
        <v>0</v>
      </c>
      <c r="E12" s="11">
        <f>+'Italo Diaz'!E12</f>
        <v>68</v>
      </c>
      <c r="F12" s="11">
        <f>+'Italo Diaz'!F12</f>
        <v>80</v>
      </c>
      <c r="G12" s="11">
        <f>+'Italo Diaz'!G12</f>
        <v>-12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">
      <c r="A14" s="10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s="10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8" t="s">
        <v>70</v>
      </c>
      <c r="B16" s="9">
        <v>3</v>
      </c>
      <c r="C16" s="9">
        <v>2</v>
      </c>
      <c r="D16" s="9">
        <v>0</v>
      </c>
      <c r="E16" s="12">
        <f>SUM($J$3:$R$3)+SUM($J$9:$R$9)+SUM($J$15:$Q$15)+SUM($J$21:$Q$21)+SUM($J$27:$Q$27)+SUM($J$33:$Q$33)</f>
        <v>68</v>
      </c>
      <c r="F16" s="12">
        <f>SUM($J$4:$R$4)+SUM($J$10:$R$10)+SUM($J$16:$Q$16)+SUM($J$22:$Q$22)+SUM($J$28:$Q$28)+SUM($J$34:$Q$34)</f>
        <v>62</v>
      </c>
      <c r="G16" s="12">
        <f>+E16-F16</f>
        <v>6</v>
      </c>
      <c r="H16" s="9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+A17</f>
        <v>Marcos Rios</v>
      </c>
      <c r="K3" s="18">
        <v>5</v>
      </c>
      <c r="L3" s="18">
        <v>10</v>
      </c>
      <c r="M3" s="18"/>
      <c r="N3" s="19"/>
      <c r="O3" s="17" t="str">
        <f>+J3</f>
        <v>Marcos Rios</v>
      </c>
      <c r="P3" s="18">
        <v>15</v>
      </c>
      <c r="Q3" s="18">
        <v>15</v>
      </c>
      <c r="R3" s="18"/>
      <c r="S3" s="29" t="s">
        <v>47</v>
      </c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+A14</f>
        <v>Rodrigo Fernandez</v>
      </c>
      <c r="K4" s="18">
        <v>15</v>
      </c>
      <c r="L4" s="18">
        <v>15</v>
      </c>
      <c r="M4" s="18"/>
      <c r="N4" s="19" t="s">
        <v>47</v>
      </c>
      <c r="O4" s="17" t="str">
        <f>+A15</f>
        <v>Ruben Rosa</v>
      </c>
      <c r="P4" s="18">
        <v>8</v>
      </c>
      <c r="Q4" s="18">
        <v>8</v>
      </c>
      <c r="R4" s="18"/>
      <c r="S4" s="29"/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41</v>
      </c>
      <c r="B6" s="11">
        <f>+'Luis Avalos'!B6</f>
        <v>3</v>
      </c>
      <c r="C6" s="11">
        <f>+'Luis Avalos'!C6</f>
        <v>0</v>
      </c>
      <c r="D6" s="11">
        <f>+'Luis Avalos'!D6</f>
        <v>0</v>
      </c>
      <c r="E6" s="11">
        <f>+'Luis Avalos'!E6</f>
        <v>56</v>
      </c>
      <c r="F6" s="11">
        <f>+'Luis Avalos'!F6</f>
        <v>90</v>
      </c>
      <c r="G6" s="11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51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90</v>
      </c>
      <c r="F7" s="11">
        <f>+'Alejandro Riquelme'!F7</f>
        <v>50</v>
      </c>
      <c r="G7" s="11">
        <f>+'Alejandro Riquelme'!G7</f>
        <v>40</v>
      </c>
      <c r="H7" s="2" t="s">
        <v>23</v>
      </c>
      <c r="S7" s="7"/>
    </row>
    <row r="8" spans="1:19" ht="15.75" thickBot="1">
      <c r="A8" s="10" t="s">
        <v>31</v>
      </c>
      <c r="B8" s="11">
        <f>+'Mario Aguilar'!B8</f>
        <v>3</v>
      </c>
      <c r="C8" s="11">
        <f>+'Mario Aguilar'!C8</f>
        <v>2</v>
      </c>
      <c r="D8" s="11">
        <f>+'Mario Aguilar'!D8</f>
        <v>0</v>
      </c>
      <c r="E8" s="11">
        <f>+'Mario Aguilar'!E8</f>
        <v>83</v>
      </c>
      <c r="F8" s="11">
        <f>+'Mario Aguilar'!F8</f>
        <v>85</v>
      </c>
      <c r="G8" s="11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68</v>
      </c>
      <c r="B9" s="11">
        <f>+'Jorge Villalobos'!B9</f>
        <v>3</v>
      </c>
      <c r="C9" s="11">
        <f>+'Jorge Villalobos'!C9</f>
        <v>1</v>
      </c>
      <c r="D9" s="11">
        <f>+'Jorge Villalobos'!D9</f>
        <v>0</v>
      </c>
      <c r="E9" s="11">
        <f>+'Jorge Villalobos'!E9</f>
        <v>69</v>
      </c>
      <c r="F9" s="11">
        <f>+'Jorge Villalobos'!F9</f>
        <v>73</v>
      </c>
      <c r="G9" s="11">
        <f>+'Jorge Villalobos'!G9</f>
        <v>-4</v>
      </c>
      <c r="H9" s="2" t="s">
        <v>23</v>
      </c>
      <c r="J9" s="17" t="str">
        <f>+J3</f>
        <v>Marcos Rios</v>
      </c>
      <c r="K9" s="18">
        <v>8</v>
      </c>
      <c r="L9" s="18">
        <v>8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42</v>
      </c>
      <c r="B10" s="11">
        <f>+'Gonzalo Vergara'!B10</f>
        <v>3</v>
      </c>
      <c r="C10" s="11">
        <f>+'Gonzalo Vergara'!C10</f>
        <v>1</v>
      </c>
      <c r="D10" s="11">
        <f>+'Gonzalo Vergara'!D10</f>
        <v>0</v>
      </c>
      <c r="E10" s="11">
        <f>+'Gonzalo Vergara'!E10</f>
        <v>67</v>
      </c>
      <c r="F10" s="11">
        <f>+'Gonzalo Vergara'!F10</f>
        <v>88</v>
      </c>
      <c r="G10" s="11">
        <f>+'Gonzalo Vergara'!G10</f>
        <v>-21</v>
      </c>
      <c r="H10" s="2" t="s">
        <v>24</v>
      </c>
      <c r="J10" s="17" t="str">
        <f>+A16</f>
        <v>Sergio Fenner</v>
      </c>
      <c r="K10" s="18">
        <v>15</v>
      </c>
      <c r="L10" s="18">
        <v>15</v>
      </c>
      <c r="M10" s="18"/>
      <c r="N10" s="19" t="s">
        <v>47</v>
      </c>
      <c r="O10" s="17"/>
      <c r="P10" s="18"/>
      <c r="Q10" s="18"/>
      <c r="R10" s="18"/>
      <c r="S10" s="29"/>
    </row>
    <row r="11" spans="1:19" ht="15">
      <c r="A11" s="10" t="s">
        <v>54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62</v>
      </c>
      <c r="F11" s="11">
        <f>+'Joseto Fernandez'!F11</f>
        <v>71</v>
      </c>
      <c r="G11" s="11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69</v>
      </c>
      <c r="B12" s="11">
        <f>+'Italo Diaz'!B12</f>
        <v>3</v>
      </c>
      <c r="C12" s="11">
        <f>+'Italo Diaz'!C12</f>
        <v>1</v>
      </c>
      <c r="D12" s="11">
        <f>+'Italo Diaz'!D12</f>
        <v>0</v>
      </c>
      <c r="E12" s="11">
        <f>+'Italo Diaz'!E12</f>
        <v>68</v>
      </c>
      <c r="F12" s="11">
        <f>+'Italo Diaz'!F12</f>
        <v>80</v>
      </c>
      <c r="G12" s="11">
        <f>+'Italo Diaz'!G12</f>
        <v>-12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">
      <c r="A14" s="10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s="10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10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s="8" t="s">
        <v>79</v>
      </c>
      <c r="B17" s="9">
        <v>3</v>
      </c>
      <c r="C17" s="9">
        <v>1</v>
      </c>
      <c r="D17" s="9">
        <v>0</v>
      </c>
      <c r="E17" s="12">
        <f>SUM($J$3:$R$3)+SUM($J$9:$R$9)+SUM($J$15:$Q$15)+SUM($J$21:$Q$21)+SUM($J$27:$Q$27)+SUM($J$33:$Q$33)</f>
        <v>61</v>
      </c>
      <c r="F17" s="12">
        <f>SUM($J$4:$R$4)+SUM($J$10:$R$10)+SUM($J$16:$Q$16)+SUM($J$22:$Q$22)+SUM($J$28:$Q$28)+SUM($J$34:$Q$34)</f>
        <v>76</v>
      </c>
      <c r="G17" s="12">
        <f>+E17-F17</f>
        <v>-15</v>
      </c>
      <c r="H17" s="9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1" width="13.140625" style="27" customWidth="1"/>
    <col min="2" max="2" width="20.7109375" style="26" bestFit="1" customWidth="1"/>
    <col min="3" max="3" width="9.57421875" style="26" customWidth="1"/>
    <col min="4" max="4" width="15.7109375" style="26" bestFit="1" customWidth="1"/>
    <col min="5" max="5" width="7.140625" style="26" bestFit="1" customWidth="1"/>
    <col min="6" max="6" width="8.421875" style="26" bestFit="1" customWidth="1"/>
    <col min="7" max="7" width="10.28125" style="26" bestFit="1" customWidth="1"/>
    <col min="8" max="8" width="11.28125" style="26" bestFit="1" customWidth="1"/>
    <col min="9" max="10" width="10.7109375" style="26" bestFit="1" customWidth="1"/>
    <col min="11" max="16384" width="11.421875" style="26" customWidth="1"/>
  </cols>
  <sheetData>
    <row r="1" spans="1:10" ht="15">
      <c r="A1" s="23">
        <f ca="1">+TODAY()</f>
        <v>43626</v>
      </c>
      <c r="B1" s="24" t="s">
        <v>14</v>
      </c>
      <c r="C1" s="25" t="s">
        <v>16</v>
      </c>
      <c r="D1" s="25" t="s">
        <v>3</v>
      </c>
      <c r="E1" s="25" t="s">
        <v>4</v>
      </c>
      <c r="F1" s="52" t="s">
        <v>5</v>
      </c>
      <c r="G1" s="25" t="s">
        <v>6</v>
      </c>
      <c r="H1" s="25" t="s">
        <v>7</v>
      </c>
      <c r="I1" s="25" t="s">
        <v>8</v>
      </c>
      <c r="J1" s="25" t="s">
        <v>15</v>
      </c>
    </row>
    <row r="2" spans="2:10" ht="15">
      <c r="B2" s="48" t="s">
        <v>67</v>
      </c>
      <c r="C2" s="49" t="s">
        <v>22</v>
      </c>
      <c r="D2" s="49">
        <v>3</v>
      </c>
      <c r="E2" s="49">
        <v>3</v>
      </c>
      <c r="F2" s="53">
        <v>1</v>
      </c>
      <c r="G2" s="50">
        <v>90</v>
      </c>
      <c r="H2" s="50">
        <v>43</v>
      </c>
      <c r="I2" s="50">
        <v>47</v>
      </c>
      <c r="J2" s="51">
        <v>1</v>
      </c>
    </row>
    <row r="3" spans="2:10" ht="15">
      <c r="B3" s="48" t="s">
        <v>51</v>
      </c>
      <c r="C3" s="49" t="s">
        <v>23</v>
      </c>
      <c r="D3" s="49">
        <v>3</v>
      </c>
      <c r="E3" s="49">
        <v>3</v>
      </c>
      <c r="F3" s="53">
        <v>2</v>
      </c>
      <c r="G3" s="50">
        <v>90</v>
      </c>
      <c r="H3" s="50">
        <v>50</v>
      </c>
      <c r="I3" s="50">
        <v>40</v>
      </c>
      <c r="J3" s="51">
        <v>1</v>
      </c>
    </row>
    <row r="4" spans="2:10" ht="15">
      <c r="B4" s="48" t="s">
        <v>31</v>
      </c>
      <c r="C4" s="49" t="s">
        <v>23</v>
      </c>
      <c r="D4" s="49">
        <v>3</v>
      </c>
      <c r="E4" s="49">
        <v>2</v>
      </c>
      <c r="F4" s="53">
        <v>3</v>
      </c>
      <c r="G4" s="50">
        <v>83</v>
      </c>
      <c r="H4" s="50">
        <v>85</v>
      </c>
      <c r="I4" s="50">
        <v>-2</v>
      </c>
      <c r="J4" s="51">
        <v>0.6666666666666666</v>
      </c>
    </row>
    <row r="5" spans="2:10" ht="15">
      <c r="B5" s="48" t="s">
        <v>33</v>
      </c>
      <c r="C5" s="49" t="s">
        <v>22</v>
      </c>
      <c r="D5" s="49">
        <v>3</v>
      </c>
      <c r="E5" s="49">
        <v>2</v>
      </c>
      <c r="F5" s="53">
        <v>4</v>
      </c>
      <c r="G5" s="50">
        <v>70</v>
      </c>
      <c r="H5" s="50">
        <v>74</v>
      </c>
      <c r="I5" s="50">
        <v>-4</v>
      </c>
      <c r="J5" s="51">
        <v>0.6666666666666666</v>
      </c>
    </row>
    <row r="6" spans="2:10" ht="15">
      <c r="B6" s="48" t="s">
        <v>50</v>
      </c>
      <c r="C6" s="49" t="s">
        <v>22</v>
      </c>
      <c r="D6" s="49">
        <v>3</v>
      </c>
      <c r="E6" s="49">
        <v>1</v>
      </c>
      <c r="F6" s="53">
        <v>5</v>
      </c>
      <c r="G6" s="50">
        <v>77</v>
      </c>
      <c r="H6" s="50">
        <v>72</v>
      </c>
      <c r="I6" s="50">
        <v>5</v>
      </c>
      <c r="J6" s="51">
        <v>0.3333333333333333</v>
      </c>
    </row>
    <row r="7" spans="2:10" ht="15">
      <c r="B7" s="48" t="s">
        <v>68</v>
      </c>
      <c r="C7" s="49" t="s">
        <v>23</v>
      </c>
      <c r="D7" s="49">
        <v>3</v>
      </c>
      <c r="E7" s="49">
        <v>1</v>
      </c>
      <c r="F7" s="53">
        <v>6</v>
      </c>
      <c r="G7" s="50">
        <v>69</v>
      </c>
      <c r="H7" s="50">
        <v>73</v>
      </c>
      <c r="I7" s="50">
        <v>-4</v>
      </c>
      <c r="J7" s="51">
        <v>0.3333333333333333</v>
      </c>
    </row>
    <row r="8" spans="2:10" ht="15">
      <c r="B8" s="48" t="s">
        <v>41</v>
      </c>
      <c r="C8" s="49" t="s">
        <v>23</v>
      </c>
      <c r="D8" s="49">
        <v>3</v>
      </c>
      <c r="E8" s="49">
        <v>0</v>
      </c>
      <c r="F8" s="53">
        <v>7</v>
      </c>
      <c r="G8" s="50">
        <v>56</v>
      </c>
      <c r="H8" s="50">
        <v>90</v>
      </c>
      <c r="I8" s="50">
        <v>-34</v>
      </c>
      <c r="J8" s="51">
        <v>0</v>
      </c>
    </row>
    <row r="9" spans="2:10" ht="15">
      <c r="B9" s="48" t="s">
        <v>37</v>
      </c>
      <c r="C9" s="49" t="s">
        <v>22</v>
      </c>
      <c r="D9" s="49">
        <v>3</v>
      </c>
      <c r="E9" s="49">
        <v>0</v>
      </c>
      <c r="F9" s="53">
        <v>8</v>
      </c>
      <c r="G9" s="50">
        <v>34</v>
      </c>
      <c r="H9" s="50">
        <v>82</v>
      </c>
      <c r="I9" s="50">
        <v>-48</v>
      </c>
      <c r="J9" s="51">
        <v>0</v>
      </c>
    </row>
    <row r="10" spans="2:10" ht="15">
      <c r="B10" s="33" t="s">
        <v>54</v>
      </c>
      <c r="C10" s="34" t="s">
        <v>24</v>
      </c>
      <c r="D10" s="34">
        <v>3</v>
      </c>
      <c r="E10" s="34">
        <v>1</v>
      </c>
      <c r="F10" s="54">
        <v>1</v>
      </c>
      <c r="G10" s="35">
        <v>62</v>
      </c>
      <c r="H10" s="35">
        <v>71</v>
      </c>
      <c r="I10" s="35">
        <v>-9</v>
      </c>
      <c r="J10" s="37">
        <v>0.3333333333333333</v>
      </c>
    </row>
    <row r="11" spans="2:10" ht="15">
      <c r="B11" s="33" t="s">
        <v>77</v>
      </c>
      <c r="C11" s="34" t="s">
        <v>24</v>
      </c>
      <c r="D11" s="34">
        <v>3</v>
      </c>
      <c r="E11" s="34">
        <v>3</v>
      </c>
      <c r="F11" s="54">
        <v>2</v>
      </c>
      <c r="G11" s="35">
        <v>92</v>
      </c>
      <c r="H11" s="35">
        <v>50</v>
      </c>
      <c r="I11" s="35">
        <v>42</v>
      </c>
      <c r="J11" s="37">
        <v>1</v>
      </c>
    </row>
    <row r="12" spans="2:10" ht="15">
      <c r="B12" s="33" t="s">
        <v>71</v>
      </c>
      <c r="C12" s="34" t="s">
        <v>25</v>
      </c>
      <c r="D12" s="34">
        <v>3</v>
      </c>
      <c r="E12" s="34">
        <v>3</v>
      </c>
      <c r="F12" s="54">
        <v>3</v>
      </c>
      <c r="G12" s="35">
        <v>90</v>
      </c>
      <c r="H12" s="35">
        <v>42</v>
      </c>
      <c r="I12" s="35">
        <v>48</v>
      </c>
      <c r="J12" s="37">
        <v>1</v>
      </c>
    </row>
    <row r="13" spans="2:10" ht="15">
      <c r="B13" s="33" t="s">
        <v>70</v>
      </c>
      <c r="C13" s="34" t="s">
        <v>25</v>
      </c>
      <c r="D13" s="34">
        <v>3</v>
      </c>
      <c r="E13" s="34">
        <v>2</v>
      </c>
      <c r="F13" s="54">
        <v>4</v>
      </c>
      <c r="G13" s="35">
        <v>68</v>
      </c>
      <c r="H13" s="35">
        <v>62</v>
      </c>
      <c r="I13" s="35">
        <v>6</v>
      </c>
      <c r="J13" s="37">
        <v>0.6666666666666666</v>
      </c>
    </row>
    <row r="14" spans="2:10" ht="15">
      <c r="B14" s="33" t="s">
        <v>69</v>
      </c>
      <c r="C14" s="34" t="s">
        <v>24</v>
      </c>
      <c r="D14" s="34">
        <v>3</v>
      </c>
      <c r="E14" s="34">
        <v>1</v>
      </c>
      <c r="F14" s="54">
        <v>5</v>
      </c>
      <c r="G14" s="35">
        <v>68</v>
      </c>
      <c r="H14" s="35">
        <v>80</v>
      </c>
      <c r="I14" s="35">
        <v>-12</v>
      </c>
      <c r="J14" s="37">
        <v>0.3333333333333333</v>
      </c>
    </row>
    <row r="15" spans="2:10" ht="15">
      <c r="B15" s="26" t="s">
        <v>79</v>
      </c>
      <c r="C15" s="47" t="s">
        <v>25</v>
      </c>
      <c r="D15" s="34">
        <v>3</v>
      </c>
      <c r="E15" s="34">
        <v>1</v>
      </c>
      <c r="F15" s="54">
        <v>6</v>
      </c>
      <c r="G15" s="35">
        <v>61</v>
      </c>
      <c r="H15" s="35">
        <v>76</v>
      </c>
      <c r="I15" s="35">
        <v>-15</v>
      </c>
      <c r="J15" s="37">
        <v>0.3333333333333333</v>
      </c>
    </row>
    <row r="16" spans="2:10" ht="15">
      <c r="B16" s="33" t="s">
        <v>42</v>
      </c>
      <c r="C16" s="34" t="s">
        <v>24</v>
      </c>
      <c r="D16" s="34">
        <v>3</v>
      </c>
      <c r="E16" s="34">
        <v>1</v>
      </c>
      <c r="F16" s="54">
        <v>7</v>
      </c>
      <c r="G16" s="35">
        <v>67</v>
      </c>
      <c r="H16" s="35">
        <v>88</v>
      </c>
      <c r="I16" s="35">
        <v>-21</v>
      </c>
      <c r="J16" s="37">
        <v>0.3333333333333333</v>
      </c>
    </row>
    <row r="17" spans="2:10" ht="15.75" thickBot="1">
      <c r="B17" s="33" t="s">
        <v>57</v>
      </c>
      <c r="C17" s="34" t="s">
        <v>25</v>
      </c>
      <c r="D17" s="34">
        <v>3</v>
      </c>
      <c r="E17" s="34">
        <v>0</v>
      </c>
      <c r="F17" s="55">
        <v>8</v>
      </c>
      <c r="G17" s="35">
        <v>51</v>
      </c>
      <c r="H17" s="35">
        <v>90</v>
      </c>
      <c r="I17" s="35">
        <v>-39</v>
      </c>
      <c r="J17" s="37">
        <v>0</v>
      </c>
    </row>
    <row r="19" spans="2:3" ht="15">
      <c r="B19" s="28" t="s">
        <v>10</v>
      </c>
      <c r="C19" s="28"/>
    </row>
    <row r="20" spans="2:3" ht="15">
      <c r="B20" s="28" t="s">
        <v>17</v>
      </c>
      <c r="C20" s="28"/>
    </row>
    <row r="21" spans="2:3" ht="15">
      <c r="B21" s="28" t="s">
        <v>11</v>
      </c>
      <c r="C21" s="28"/>
    </row>
    <row r="22" spans="2:3" ht="15">
      <c r="B22" s="38" t="s">
        <v>12</v>
      </c>
      <c r="C22" s="38"/>
    </row>
    <row r="23" spans="2:3" ht="15">
      <c r="B23" s="38" t="s">
        <v>13</v>
      </c>
      <c r="C23" s="38"/>
    </row>
  </sheetData>
  <sheetProtection/>
  <hyperlinks>
    <hyperlink ref="B22" r:id="rId1" display="escuela@racquetball7.cl"/>
    <hyperlink ref="B23" r:id="rId2" display="www.racquetball7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2" sqref="B2:J17"/>
    </sheetView>
  </sheetViews>
  <sheetFormatPr defaultColWidth="11.421875" defaultRowHeight="15"/>
  <cols>
    <col min="1" max="1" width="13.140625" style="14" customWidth="1"/>
    <col min="2" max="2" width="20.7109375" style="0" bestFit="1" customWidth="1"/>
    <col min="3" max="3" width="8.7109375" style="2" customWidth="1"/>
    <col min="4" max="4" width="15.7109375" style="0" bestFit="1" customWidth="1"/>
    <col min="5" max="5" width="7.140625" style="0" bestFit="1" customWidth="1"/>
    <col min="6" max="6" width="8.421875" style="10" bestFit="1" customWidth="1"/>
    <col min="7" max="7" width="10.28125" style="0" bestFit="1" customWidth="1"/>
    <col min="8" max="8" width="11.28125" style="0" bestFit="1" customWidth="1"/>
    <col min="9" max="10" width="10.7109375" style="0" bestFit="1" customWidth="1"/>
  </cols>
  <sheetData>
    <row r="1" spans="1:10" ht="15">
      <c r="A1" s="13">
        <f ca="1">+TODAY()</f>
        <v>43626</v>
      </c>
      <c r="B1" s="5" t="s">
        <v>9</v>
      </c>
      <c r="C1" s="6" t="s">
        <v>16</v>
      </c>
      <c r="D1" s="6" t="s">
        <v>3</v>
      </c>
      <c r="E1" s="6" t="s">
        <v>4</v>
      </c>
      <c r="F1" s="22" t="s">
        <v>5</v>
      </c>
      <c r="G1" s="6" t="s">
        <v>6</v>
      </c>
      <c r="H1" s="6" t="s">
        <v>7</v>
      </c>
      <c r="I1" s="6" t="s">
        <v>8</v>
      </c>
      <c r="J1" s="6" t="s">
        <v>15</v>
      </c>
    </row>
    <row r="2" spans="2:10" ht="15">
      <c r="B2" s="10" t="s">
        <v>67</v>
      </c>
      <c r="C2" s="45" t="s">
        <v>22</v>
      </c>
      <c r="D2" s="2">
        <f>+'Claudio Torres'!B2</f>
        <v>3</v>
      </c>
      <c r="E2" s="2">
        <f>+'Claudio Torres'!C2</f>
        <v>3</v>
      </c>
      <c r="F2" s="2">
        <f>+'Claudio Torres'!D2</f>
        <v>0</v>
      </c>
      <c r="G2" s="2">
        <f>+'Claudio Torres'!E2</f>
        <v>90</v>
      </c>
      <c r="H2" s="2">
        <f>+'Claudio Torres'!F2</f>
        <v>43</v>
      </c>
      <c r="I2" s="2">
        <f>+'Claudio Torres'!G2</f>
        <v>47</v>
      </c>
      <c r="J2" s="36">
        <f aca="true" t="shared" si="0" ref="J2:J17">+E2/D2</f>
        <v>1</v>
      </c>
    </row>
    <row r="3" spans="2:10" ht="15">
      <c r="B3" t="s">
        <v>50</v>
      </c>
      <c r="C3" s="45" t="s">
        <v>22</v>
      </c>
      <c r="D3" s="2">
        <f>+'Pablo Nuñez'!B3</f>
        <v>3</v>
      </c>
      <c r="E3" s="2">
        <f>+'Pablo Nuñez'!C3</f>
        <v>1</v>
      </c>
      <c r="F3" s="2">
        <f>+'Pablo Nuñez'!D3</f>
        <v>0</v>
      </c>
      <c r="G3" s="2">
        <f>+'Pablo Nuñez'!E3</f>
        <v>77</v>
      </c>
      <c r="H3" s="2">
        <f>+'Pablo Nuñez'!F3</f>
        <v>72</v>
      </c>
      <c r="I3" s="2">
        <f>+'Pablo Nuñez'!G3</f>
        <v>5</v>
      </c>
      <c r="J3" s="36">
        <f t="shared" si="0"/>
        <v>0.3333333333333333</v>
      </c>
    </row>
    <row r="4" spans="2:10" ht="15">
      <c r="B4" t="s">
        <v>33</v>
      </c>
      <c r="C4" s="45" t="s">
        <v>22</v>
      </c>
      <c r="D4" s="2">
        <f>+'Ricardo Zuñiga'!B4</f>
        <v>3</v>
      </c>
      <c r="E4" s="2">
        <f>+'Ricardo Zuñiga'!C4</f>
        <v>2</v>
      </c>
      <c r="F4" s="2">
        <f>+'Ricardo Zuñiga'!D4</f>
        <v>0</v>
      </c>
      <c r="G4" s="2">
        <f>+'Ricardo Zuñiga'!E4</f>
        <v>70</v>
      </c>
      <c r="H4" s="2">
        <f>+'Ricardo Zuñiga'!F4</f>
        <v>74</v>
      </c>
      <c r="I4" s="2">
        <f>+'Ricardo Zuñiga'!G4</f>
        <v>-4</v>
      </c>
      <c r="J4" s="36">
        <f t="shared" si="0"/>
        <v>0.6666666666666666</v>
      </c>
    </row>
    <row r="5" spans="2:10" ht="15">
      <c r="B5" t="s">
        <v>37</v>
      </c>
      <c r="C5" s="45" t="s">
        <v>22</v>
      </c>
      <c r="D5" s="2">
        <f>+'Sergio Rojas'!B5</f>
        <v>3</v>
      </c>
      <c r="E5" s="2">
        <f>+'Sergio Rojas'!C5</f>
        <v>0</v>
      </c>
      <c r="F5" s="2">
        <f>+'Sergio Rojas'!D5</f>
        <v>0</v>
      </c>
      <c r="G5" s="2">
        <f>+'Sergio Rojas'!E5</f>
        <v>34</v>
      </c>
      <c r="H5" s="2">
        <f>+'Sergio Rojas'!F5</f>
        <v>82</v>
      </c>
      <c r="I5" s="2">
        <f>+'Sergio Rojas'!G5</f>
        <v>-48</v>
      </c>
      <c r="J5" s="36">
        <f t="shared" si="0"/>
        <v>0</v>
      </c>
    </row>
    <row r="6" spans="2:10" ht="15">
      <c r="B6" t="s">
        <v>41</v>
      </c>
      <c r="C6" s="2" t="s">
        <v>23</v>
      </c>
      <c r="D6" s="2">
        <f>+'Luis Avalos'!B6</f>
        <v>3</v>
      </c>
      <c r="E6" s="2">
        <f>+'Luis Avalos'!C6</f>
        <v>0</v>
      </c>
      <c r="F6" s="2">
        <f>+'Luis Avalos'!D6</f>
        <v>0</v>
      </c>
      <c r="G6" s="2">
        <f>+'Luis Avalos'!E6</f>
        <v>56</v>
      </c>
      <c r="H6" s="2">
        <f>+'Luis Avalos'!F6</f>
        <v>90</v>
      </c>
      <c r="I6" s="2">
        <f>+'Luis Avalos'!G6</f>
        <v>-34</v>
      </c>
      <c r="J6" s="36">
        <f t="shared" si="0"/>
        <v>0</v>
      </c>
    </row>
    <row r="7" spans="2:10" ht="15">
      <c r="B7" t="s">
        <v>51</v>
      </c>
      <c r="C7" s="2" t="s">
        <v>23</v>
      </c>
      <c r="D7" s="2">
        <f>+'Alejandro Riquelme'!B7</f>
        <v>3</v>
      </c>
      <c r="E7" s="2">
        <f>+'Alejandro Riquelme'!C7</f>
        <v>3</v>
      </c>
      <c r="F7" s="2">
        <f>+'Alejandro Riquelme'!D7</f>
        <v>0</v>
      </c>
      <c r="G7" s="2">
        <f>+'Alejandro Riquelme'!E7</f>
        <v>90</v>
      </c>
      <c r="H7" s="2">
        <f>+'Alejandro Riquelme'!F7</f>
        <v>50</v>
      </c>
      <c r="I7" s="2">
        <f>+'Alejandro Riquelme'!G7</f>
        <v>40</v>
      </c>
      <c r="J7" s="36">
        <f t="shared" si="0"/>
        <v>1</v>
      </c>
    </row>
    <row r="8" spans="2:10" ht="15">
      <c r="B8" t="s">
        <v>31</v>
      </c>
      <c r="C8" s="2" t="s">
        <v>23</v>
      </c>
      <c r="D8" s="2">
        <f>+'Mario Aguilar'!B8</f>
        <v>3</v>
      </c>
      <c r="E8" s="2">
        <f>+'Mario Aguilar'!C8</f>
        <v>2</v>
      </c>
      <c r="F8" s="2">
        <f>+'Mario Aguilar'!D8</f>
        <v>0</v>
      </c>
      <c r="G8" s="2">
        <f>+'Mario Aguilar'!E8</f>
        <v>83</v>
      </c>
      <c r="H8" s="2">
        <f>+'Mario Aguilar'!F8</f>
        <v>85</v>
      </c>
      <c r="I8" s="2">
        <f>+'Mario Aguilar'!G8</f>
        <v>-2</v>
      </c>
      <c r="J8" s="36">
        <f t="shared" si="0"/>
        <v>0.6666666666666666</v>
      </c>
    </row>
    <row r="9" spans="2:10" ht="15">
      <c r="B9" t="s">
        <v>68</v>
      </c>
      <c r="C9" s="2" t="s">
        <v>23</v>
      </c>
      <c r="D9" s="2">
        <f>+'Jorge Villalobos'!B9</f>
        <v>3</v>
      </c>
      <c r="E9" s="2">
        <f>+'Jorge Villalobos'!C9</f>
        <v>1</v>
      </c>
      <c r="F9" s="2">
        <f>+'Jorge Villalobos'!D9</f>
        <v>0</v>
      </c>
      <c r="G9" s="2">
        <f>+'Jorge Villalobos'!E9</f>
        <v>69</v>
      </c>
      <c r="H9" s="2">
        <f>+'Jorge Villalobos'!F9</f>
        <v>73</v>
      </c>
      <c r="I9" s="2">
        <f>+'Jorge Villalobos'!G9</f>
        <v>-4</v>
      </c>
      <c r="J9" s="36">
        <f t="shared" si="0"/>
        <v>0.3333333333333333</v>
      </c>
    </row>
    <row r="10" spans="2:10" ht="15">
      <c r="B10" t="s">
        <v>42</v>
      </c>
      <c r="C10" s="2" t="s">
        <v>24</v>
      </c>
      <c r="D10" s="11">
        <f>+'Gonzalo Vergara'!B10</f>
        <v>3</v>
      </c>
      <c r="E10" s="11">
        <f>+'Gonzalo Vergara'!C10</f>
        <v>1</v>
      </c>
      <c r="F10" s="11">
        <f>+'Gonzalo Vergara'!D10</f>
        <v>0</v>
      </c>
      <c r="G10" s="11">
        <f>+'Gonzalo Vergara'!E10</f>
        <v>67</v>
      </c>
      <c r="H10" s="11">
        <f>+'Gonzalo Vergara'!F10</f>
        <v>88</v>
      </c>
      <c r="I10" s="11">
        <f>+'Gonzalo Vergara'!G10</f>
        <v>-21</v>
      </c>
      <c r="J10" s="36">
        <f t="shared" si="0"/>
        <v>0.3333333333333333</v>
      </c>
    </row>
    <row r="11" spans="2:10" ht="15">
      <c r="B11" t="s">
        <v>54</v>
      </c>
      <c r="C11" s="2" t="s">
        <v>24</v>
      </c>
      <c r="D11" s="2">
        <f>+'Joseto Fernandez'!B11</f>
        <v>3</v>
      </c>
      <c r="E11" s="2">
        <f>+'Joseto Fernandez'!C11</f>
        <v>1</v>
      </c>
      <c r="F11" s="2">
        <f>+'Joseto Fernandez'!D11</f>
        <v>0</v>
      </c>
      <c r="G11" s="2">
        <f>+'Joseto Fernandez'!E11</f>
        <v>62</v>
      </c>
      <c r="H11" s="2">
        <f>+'Joseto Fernandez'!F11</f>
        <v>71</v>
      </c>
      <c r="I11" s="2">
        <f>+'Joseto Fernandez'!G11</f>
        <v>-9</v>
      </c>
      <c r="J11" s="36">
        <f t="shared" si="0"/>
        <v>0.3333333333333333</v>
      </c>
    </row>
    <row r="12" spans="2:10" ht="15">
      <c r="B12" t="s">
        <v>69</v>
      </c>
      <c r="C12" s="2" t="s">
        <v>24</v>
      </c>
      <c r="D12" s="2">
        <f>+'Italo Diaz'!B12</f>
        <v>3</v>
      </c>
      <c r="E12" s="2">
        <f>+'Italo Diaz'!C12</f>
        <v>1</v>
      </c>
      <c r="F12" s="2">
        <f>+'Italo Diaz'!D12</f>
        <v>0</v>
      </c>
      <c r="G12" s="2">
        <f>+'Italo Diaz'!E12</f>
        <v>68</v>
      </c>
      <c r="H12" s="2">
        <f>+'Italo Diaz'!F12</f>
        <v>80</v>
      </c>
      <c r="I12" s="2">
        <f>+'Italo Diaz'!G12</f>
        <v>-12</v>
      </c>
      <c r="J12" s="36">
        <f t="shared" si="0"/>
        <v>0.3333333333333333</v>
      </c>
    </row>
    <row r="13" spans="2:10" ht="15">
      <c r="B13" t="s">
        <v>77</v>
      </c>
      <c r="C13" s="2" t="s">
        <v>24</v>
      </c>
      <c r="D13" s="2">
        <f>+'Cristian Reyes'!B13</f>
        <v>3</v>
      </c>
      <c r="E13" s="2">
        <f>+'Cristian Reyes'!C13</f>
        <v>3</v>
      </c>
      <c r="F13" s="2">
        <f>+'Cristian Reyes'!D13</f>
        <v>0</v>
      </c>
      <c r="G13" s="2">
        <f>+'Cristian Reyes'!E13</f>
        <v>92</v>
      </c>
      <c r="H13" s="2">
        <f>+'Cristian Reyes'!F13</f>
        <v>50</v>
      </c>
      <c r="I13" s="2">
        <f>+'Cristian Reyes'!G13</f>
        <v>42</v>
      </c>
      <c r="J13" s="36">
        <f t="shared" si="0"/>
        <v>1</v>
      </c>
    </row>
    <row r="14" spans="2:10" ht="15">
      <c r="B14" t="s">
        <v>71</v>
      </c>
      <c r="C14" s="2" t="s">
        <v>25</v>
      </c>
      <c r="D14" s="2">
        <f>+'Rodrigo Fernandez'!B14</f>
        <v>3</v>
      </c>
      <c r="E14" s="2">
        <f>+'Rodrigo Fernandez'!C14</f>
        <v>3</v>
      </c>
      <c r="F14" s="2">
        <f>+'Rodrigo Fernandez'!D14</f>
        <v>0</v>
      </c>
      <c r="G14" s="2">
        <f>+'Rodrigo Fernandez'!E14</f>
        <v>90</v>
      </c>
      <c r="H14" s="2">
        <f>+'Rodrigo Fernandez'!F14</f>
        <v>42</v>
      </c>
      <c r="I14" s="2">
        <f>+'Rodrigo Fernandez'!G14</f>
        <v>48</v>
      </c>
      <c r="J14" s="36">
        <f t="shared" si="0"/>
        <v>1</v>
      </c>
    </row>
    <row r="15" spans="2:10" ht="15">
      <c r="B15" t="s">
        <v>57</v>
      </c>
      <c r="C15" s="2" t="s">
        <v>25</v>
      </c>
      <c r="D15" s="2">
        <f>+'Ruben Rosa'!B15</f>
        <v>3</v>
      </c>
      <c r="E15" s="2">
        <f>+'Ruben Rosa'!C15</f>
        <v>0</v>
      </c>
      <c r="F15" s="2">
        <f>+'Ruben Rosa'!D15</f>
        <v>0</v>
      </c>
      <c r="G15" s="2">
        <f>+'Ruben Rosa'!E15</f>
        <v>51</v>
      </c>
      <c r="H15" s="2">
        <f>+'Ruben Rosa'!F15</f>
        <v>90</v>
      </c>
      <c r="I15" s="2">
        <f>+'Ruben Rosa'!G15</f>
        <v>-39</v>
      </c>
      <c r="J15" s="36">
        <f t="shared" si="0"/>
        <v>0</v>
      </c>
    </row>
    <row r="16" spans="2:10" ht="15">
      <c r="B16" t="s">
        <v>70</v>
      </c>
      <c r="C16" s="2" t="s">
        <v>25</v>
      </c>
      <c r="D16" s="2">
        <f>+'Sergio Fenner'!B16</f>
        <v>3</v>
      </c>
      <c r="E16" s="2">
        <f>+'Sergio Fenner'!C16</f>
        <v>2</v>
      </c>
      <c r="F16" s="2">
        <f>+'Sergio Fenner'!D16</f>
        <v>0</v>
      </c>
      <c r="G16" s="2">
        <f>+'Sergio Fenner'!E16</f>
        <v>68</v>
      </c>
      <c r="H16" s="2">
        <f>+'Sergio Fenner'!F16</f>
        <v>62</v>
      </c>
      <c r="I16" s="2">
        <f>+'Sergio Fenner'!G16</f>
        <v>6</v>
      </c>
      <c r="J16" s="36">
        <f t="shared" si="0"/>
        <v>0.6666666666666666</v>
      </c>
    </row>
    <row r="17" spans="2:10" ht="15">
      <c r="B17" t="s">
        <v>79</v>
      </c>
      <c r="C17" s="2" t="s">
        <v>25</v>
      </c>
      <c r="D17" s="2">
        <f>+'Marcos Rios'!B17</f>
        <v>3</v>
      </c>
      <c r="E17" s="2">
        <f>+'Marcos Rios'!C17</f>
        <v>1</v>
      </c>
      <c r="F17" s="2">
        <f>+'Marcos Rios'!D17</f>
        <v>0</v>
      </c>
      <c r="G17" s="2">
        <f>+'Marcos Rios'!E17</f>
        <v>61</v>
      </c>
      <c r="H17" s="2">
        <f>+'Marcos Rios'!F17</f>
        <v>76</v>
      </c>
      <c r="I17" s="2">
        <f>+'Marcos Rios'!G17</f>
        <v>-15</v>
      </c>
      <c r="J17" s="36">
        <f t="shared" si="0"/>
        <v>0.3333333333333333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L11" sqref="L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8" t="s">
        <v>67</v>
      </c>
      <c r="B2" s="9">
        <v>3</v>
      </c>
      <c r="C2" s="9">
        <v>3</v>
      </c>
      <c r="D2" s="9">
        <v>0</v>
      </c>
      <c r="E2" s="12">
        <f>SUM($K$3:$R$3)+SUM($K$9:$R$9)+SUM($K$15:$R$15)+SUM($K$21:$R$21)+SUM($K$27:$R$27)+SUM($K$33:$R$33)</f>
        <v>90</v>
      </c>
      <c r="F2" s="12">
        <f>SUM($K$4:$R$4)+SUM($K$10:$R$10)+SUM($K$16:$R$16)+SUM($K$22:$R$22)+SUM($K$28:$R$28)+SUM($K$34:$R$34)</f>
        <v>43</v>
      </c>
      <c r="G2" s="12">
        <f>+E2-F2</f>
        <v>47</v>
      </c>
      <c r="H2" s="12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t="s">
        <v>50</v>
      </c>
      <c r="B3" s="2">
        <f>+'Pablo Nuñez'!B3</f>
        <v>3</v>
      </c>
      <c r="C3" s="2">
        <f>+'Pablo Nuñez'!C3</f>
        <v>1</v>
      </c>
      <c r="D3" s="2">
        <f>+'Pablo Nuñez'!D3</f>
        <v>0</v>
      </c>
      <c r="E3" s="2">
        <f>+'Pablo Nuñez'!E3</f>
        <v>77</v>
      </c>
      <c r="F3" s="2">
        <f>+'Pablo Nuñez'!F3</f>
        <v>72</v>
      </c>
      <c r="G3" s="2">
        <f>+'Pablo Nuñez'!G3</f>
        <v>5</v>
      </c>
      <c r="H3" s="45" t="s">
        <v>22</v>
      </c>
      <c r="J3" s="17" t="str">
        <f>+A2</f>
        <v>Claudio Torres</v>
      </c>
      <c r="K3" s="18">
        <v>11</v>
      </c>
      <c r="L3" s="18">
        <v>15</v>
      </c>
      <c r="M3" s="18">
        <v>4</v>
      </c>
      <c r="N3" s="19" t="s">
        <v>47</v>
      </c>
      <c r="O3" s="17" t="str">
        <f>+J3</f>
        <v>Claudio Torres</v>
      </c>
      <c r="P3" s="18">
        <v>15</v>
      </c>
      <c r="Q3" s="18">
        <v>15</v>
      </c>
      <c r="R3" s="18"/>
      <c r="S3" s="29" t="s">
        <v>47</v>
      </c>
    </row>
    <row r="4" spans="1:19" ht="15">
      <c r="A4" t="s">
        <v>33</v>
      </c>
      <c r="B4" s="2">
        <f>+'Ricardo Zuñiga'!B4</f>
        <v>3</v>
      </c>
      <c r="C4" s="2">
        <f>+'Ricardo Zuñiga'!C4</f>
        <v>2</v>
      </c>
      <c r="D4" s="2">
        <f>+'Ricardo Zuñiga'!D4</f>
        <v>0</v>
      </c>
      <c r="E4" s="2">
        <f>+'Ricardo Zuñiga'!E4</f>
        <v>70</v>
      </c>
      <c r="F4" s="2">
        <f>+'Ricardo Zuñiga'!F4</f>
        <v>74</v>
      </c>
      <c r="G4" s="2">
        <f>+'Ricardo Zuñiga'!G4</f>
        <v>-4</v>
      </c>
      <c r="H4" s="45" t="s">
        <v>22</v>
      </c>
      <c r="J4" s="17" t="str">
        <f>+A3</f>
        <v>Pablo Nuñez</v>
      </c>
      <c r="K4" s="18">
        <v>15</v>
      </c>
      <c r="L4" s="18">
        <v>1</v>
      </c>
      <c r="M4" s="18">
        <v>2</v>
      </c>
      <c r="N4" s="19"/>
      <c r="O4" s="17" t="str">
        <f>+A5</f>
        <v>Sergio Rojas</v>
      </c>
      <c r="P4" s="18">
        <v>7</v>
      </c>
      <c r="Q4" s="18">
        <v>0</v>
      </c>
      <c r="R4" s="18"/>
      <c r="S4" s="29"/>
    </row>
    <row r="5" spans="1:19" ht="15">
      <c r="A5" t="s">
        <v>37</v>
      </c>
      <c r="B5" s="2">
        <f>+'Sergio Rojas'!B5</f>
        <v>3</v>
      </c>
      <c r="C5" s="2">
        <f>+'Sergio Rojas'!C5</f>
        <v>0</v>
      </c>
      <c r="D5" s="2">
        <f>+'Sergio Rojas'!D5</f>
        <v>0</v>
      </c>
      <c r="E5" s="2">
        <f>+'Sergio Rojas'!E5</f>
        <v>34</v>
      </c>
      <c r="F5" s="2">
        <f>+'Sergio Rojas'!F5</f>
        <v>82</v>
      </c>
      <c r="G5" s="2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 t="s">
        <v>20</v>
      </c>
      <c r="R5" s="19"/>
      <c r="S5" s="29"/>
    </row>
    <row r="6" spans="1:19" ht="15.75" thickBot="1">
      <c r="A6" t="s">
        <v>41</v>
      </c>
      <c r="B6" s="2">
        <f>+'Luis Avalos'!B6</f>
        <v>3</v>
      </c>
      <c r="C6" s="2">
        <f>+'Luis Avalos'!C6</f>
        <v>0</v>
      </c>
      <c r="D6" s="2">
        <f>+'Luis Avalos'!D6</f>
        <v>0</v>
      </c>
      <c r="E6" s="2">
        <f>+'Luis Avalos'!E6</f>
        <v>56</v>
      </c>
      <c r="F6" s="2">
        <f>+'Luis Avalos'!F6</f>
        <v>90</v>
      </c>
      <c r="G6" s="2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51</v>
      </c>
      <c r="B7" s="2">
        <f>+'Alejandro Riquelme'!B7</f>
        <v>3</v>
      </c>
      <c r="C7" s="2">
        <f>+'Alejandro Riquelme'!C7</f>
        <v>3</v>
      </c>
      <c r="D7" s="2">
        <f>+'Alejandro Riquelme'!D7</f>
        <v>0</v>
      </c>
      <c r="E7" s="2">
        <f>+'Alejandro Riquelme'!E7</f>
        <v>90</v>
      </c>
      <c r="F7" s="2">
        <f>+'Alejandro Riquelme'!F7</f>
        <v>50</v>
      </c>
      <c r="G7" s="2">
        <f>+'Alejandro Riquelme'!G7</f>
        <v>40</v>
      </c>
      <c r="H7" s="2" t="s">
        <v>23</v>
      </c>
      <c r="O7" t="s">
        <v>20</v>
      </c>
      <c r="S7" s="7"/>
    </row>
    <row r="8" spans="1:19" ht="15.75" thickBot="1">
      <c r="A8" t="s">
        <v>31</v>
      </c>
      <c r="B8" s="2">
        <f>+'Mario Aguilar'!B8</f>
        <v>3</v>
      </c>
      <c r="C8" s="2">
        <f>+'Mario Aguilar'!C8</f>
        <v>2</v>
      </c>
      <c r="D8" s="2">
        <f>+'Mario Aguilar'!D8</f>
        <v>0</v>
      </c>
      <c r="E8" s="2">
        <f>+'Mario Aguilar'!E8</f>
        <v>83</v>
      </c>
      <c r="F8" s="2">
        <f>+'Mario Aguilar'!F8</f>
        <v>85</v>
      </c>
      <c r="G8" s="2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68</v>
      </c>
      <c r="B9" s="2">
        <f>+'Jorge Villalobos'!B9</f>
        <v>3</v>
      </c>
      <c r="C9" s="2">
        <f>+'Jorge Villalobos'!C9</f>
        <v>1</v>
      </c>
      <c r="D9" s="2">
        <f>+'Jorge Villalobos'!D9</f>
        <v>0</v>
      </c>
      <c r="E9" s="2">
        <f>+'Jorge Villalobos'!E9</f>
        <v>69</v>
      </c>
      <c r="F9" s="2">
        <f>+'Jorge Villalobos'!F9</f>
        <v>73</v>
      </c>
      <c r="G9" s="2">
        <f>+'Jorge Villalobos'!G9</f>
        <v>-4</v>
      </c>
      <c r="H9" s="2" t="s">
        <v>23</v>
      </c>
      <c r="J9" s="17" t="str">
        <f>+J3</f>
        <v>Claudio Torres</v>
      </c>
      <c r="K9" s="18">
        <v>15</v>
      </c>
      <c r="L9" s="18">
        <v>15</v>
      </c>
      <c r="M9" s="18"/>
      <c r="N9" s="19" t="s">
        <v>47</v>
      </c>
      <c r="O9" s="17"/>
      <c r="P9" s="18"/>
      <c r="Q9" s="18"/>
      <c r="R9" s="18"/>
      <c r="S9" s="29"/>
    </row>
    <row r="10" spans="1:19" ht="15">
      <c r="A10" t="s">
        <v>42</v>
      </c>
      <c r="B10" s="2">
        <f>+'Gonzalo Vergara'!B10</f>
        <v>3</v>
      </c>
      <c r="C10" s="2">
        <f>+'Gonzalo Vergara'!C10</f>
        <v>1</v>
      </c>
      <c r="D10" s="2">
        <f>+'Gonzalo Vergara'!D10</f>
        <v>0</v>
      </c>
      <c r="E10" s="2">
        <f>+'Gonzalo Vergara'!E10</f>
        <v>67</v>
      </c>
      <c r="F10" s="2">
        <f>+'Gonzalo Vergara'!F10</f>
        <v>88</v>
      </c>
      <c r="G10" s="2">
        <f>+'Gonzalo Vergara'!G10</f>
        <v>-21</v>
      </c>
      <c r="H10" s="2" t="s">
        <v>24</v>
      </c>
      <c r="J10" s="17" t="str">
        <f>+A4</f>
        <v>Ricardo Zuñiga</v>
      </c>
      <c r="K10" s="18">
        <v>6</v>
      </c>
      <c r="L10" s="18">
        <v>12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54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62</v>
      </c>
      <c r="F11" s="2">
        <f>+'Joseto Fernandez'!F11</f>
        <v>71</v>
      </c>
      <c r="G11" s="2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+'Italo Diaz'!B12</f>
        <v>3</v>
      </c>
      <c r="C12" s="2">
        <f>+'Italo Diaz'!C12</f>
        <v>1</v>
      </c>
      <c r="D12" s="2">
        <f>+'Italo Diaz'!D12</f>
        <v>0</v>
      </c>
      <c r="E12" s="2">
        <f>+'Italo Diaz'!E12</f>
        <v>68</v>
      </c>
      <c r="F12" s="2">
        <f>+'Italo Diaz'!F12</f>
        <v>80</v>
      </c>
      <c r="G12" s="2">
        <f>+'Italo Diaz'!G12</f>
        <v>-12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8" t="s">
        <v>50</v>
      </c>
      <c r="B3" s="9">
        <v>3</v>
      </c>
      <c r="C3" s="9">
        <v>1</v>
      </c>
      <c r="D3" s="9">
        <v>0</v>
      </c>
      <c r="E3" s="12">
        <f>SUM($K$3:$R$3)+SUM($K$9:$R$9)+SUM($K$15:$R$15)+SUM($K$21:$R$21)+SUM($K$27:$R$27)+SUM($K$33:$R$33)</f>
        <v>77</v>
      </c>
      <c r="F3" s="12">
        <f>SUM($K$4:$R$4)+SUM($K$10:$R$10)+SUM($K$16:$R$16)+SUM($K$22:$R$22)+SUM($K$28:$R$28)+SUM($K$34:$R$34)</f>
        <v>72</v>
      </c>
      <c r="G3" s="12">
        <f>+E3-F3</f>
        <v>5</v>
      </c>
      <c r="H3" s="12" t="s">
        <v>22</v>
      </c>
      <c r="J3" s="17" t="str">
        <f>+A3</f>
        <v>Pablo Nuñez</v>
      </c>
      <c r="K3" s="18">
        <v>15</v>
      </c>
      <c r="L3" s="18">
        <v>1</v>
      </c>
      <c r="M3" s="18">
        <v>2</v>
      </c>
      <c r="N3" s="19"/>
      <c r="O3" s="17" t="str">
        <f>+J3</f>
        <v>Pablo Nuñez</v>
      </c>
      <c r="P3" s="18">
        <v>15</v>
      </c>
      <c r="Q3" s="18">
        <v>13</v>
      </c>
      <c r="R3" s="18">
        <v>1</v>
      </c>
      <c r="S3" s="29"/>
    </row>
    <row r="4" spans="1:19" ht="15">
      <c r="A4" t="s">
        <v>33</v>
      </c>
      <c r="B4" s="2">
        <f>+'Ricardo Zuñiga'!B4</f>
        <v>3</v>
      </c>
      <c r="C4" s="2">
        <f>+'Ricardo Zuñiga'!C4</f>
        <v>2</v>
      </c>
      <c r="D4" s="2">
        <f>+'Ricardo Zuñiga'!D4</f>
        <v>0</v>
      </c>
      <c r="E4" s="2">
        <f>+'Ricardo Zuñiga'!E4</f>
        <v>70</v>
      </c>
      <c r="F4" s="2">
        <f>+'Ricardo Zuñiga'!F4</f>
        <v>74</v>
      </c>
      <c r="G4" s="2">
        <f>+'Ricardo Zuñiga'!G4</f>
        <v>-4</v>
      </c>
      <c r="H4" s="45" t="s">
        <v>22</v>
      </c>
      <c r="J4" s="17" t="str">
        <f>+A2</f>
        <v>Claudio Torres</v>
      </c>
      <c r="K4" s="18">
        <v>11</v>
      </c>
      <c r="L4" s="18">
        <v>15</v>
      </c>
      <c r="M4" s="18">
        <v>4</v>
      </c>
      <c r="N4" s="19" t="s">
        <v>47</v>
      </c>
      <c r="O4" s="17" t="str">
        <f>+A4</f>
        <v>Ricardo Zuñiga</v>
      </c>
      <c r="P4" s="18">
        <v>4</v>
      </c>
      <c r="Q4" s="18">
        <v>15</v>
      </c>
      <c r="R4" s="18">
        <v>11</v>
      </c>
      <c r="S4" s="29" t="s">
        <v>47</v>
      </c>
    </row>
    <row r="5" spans="1:19" ht="15">
      <c r="A5" t="s">
        <v>37</v>
      </c>
      <c r="B5" s="2">
        <f>+'Sergio Rojas'!B5</f>
        <v>3</v>
      </c>
      <c r="C5" s="2">
        <f>+'Sergio Rojas'!C5</f>
        <v>0</v>
      </c>
      <c r="D5" s="2">
        <f>+'Sergio Rojas'!D5</f>
        <v>0</v>
      </c>
      <c r="E5" s="2">
        <f>+'Sergio Rojas'!E5</f>
        <v>34</v>
      </c>
      <c r="F5" s="2">
        <f>+'Sergio Rojas'!F5</f>
        <v>82</v>
      </c>
      <c r="G5" s="2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41</v>
      </c>
      <c r="B6" s="2">
        <f>+'Luis Avalos'!B6</f>
        <v>3</v>
      </c>
      <c r="C6" s="2">
        <f>+'Luis Avalos'!C6</f>
        <v>0</v>
      </c>
      <c r="D6" s="2">
        <f>+'Luis Avalos'!D6</f>
        <v>0</v>
      </c>
      <c r="E6" s="2">
        <f>+'Luis Avalos'!E6</f>
        <v>56</v>
      </c>
      <c r="F6" s="2">
        <f>+'Luis Avalos'!F6</f>
        <v>90</v>
      </c>
      <c r="G6" s="2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51</v>
      </c>
      <c r="B7" s="2">
        <f>+'Alejandro Riquelme'!B7</f>
        <v>3</v>
      </c>
      <c r="C7" s="2">
        <f>+'Alejandro Riquelme'!C7</f>
        <v>3</v>
      </c>
      <c r="D7" s="2">
        <f>+'Alejandro Riquelme'!D7</f>
        <v>0</v>
      </c>
      <c r="E7" s="2">
        <f>+'Alejandro Riquelme'!E7</f>
        <v>90</v>
      </c>
      <c r="F7" s="2">
        <f>+'Alejandro Riquelme'!F7</f>
        <v>50</v>
      </c>
      <c r="G7" s="2">
        <f>+'Alejandro Riquelme'!G7</f>
        <v>40</v>
      </c>
      <c r="H7" s="2" t="s">
        <v>23</v>
      </c>
      <c r="S7" s="7"/>
    </row>
    <row r="8" spans="1:19" ht="15.75" thickBot="1">
      <c r="A8" t="s">
        <v>31</v>
      </c>
      <c r="B8" s="2">
        <f>+'Mario Aguilar'!B8</f>
        <v>3</v>
      </c>
      <c r="C8" s="2">
        <f>+'Mario Aguilar'!C8</f>
        <v>2</v>
      </c>
      <c r="D8" s="2">
        <f>+'Mario Aguilar'!D8</f>
        <v>0</v>
      </c>
      <c r="E8" s="2">
        <f>+'Mario Aguilar'!E8</f>
        <v>83</v>
      </c>
      <c r="F8" s="2">
        <f>+'Mario Aguilar'!F8</f>
        <v>85</v>
      </c>
      <c r="G8" s="2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68</v>
      </c>
      <c r="B9" s="2">
        <f>+'Jorge Villalobos'!B9</f>
        <v>3</v>
      </c>
      <c r="C9" s="2">
        <f>+'Jorge Villalobos'!C9</f>
        <v>1</v>
      </c>
      <c r="D9" s="2">
        <f>+'Jorge Villalobos'!D9</f>
        <v>0</v>
      </c>
      <c r="E9" s="2">
        <f>+'Jorge Villalobos'!E9</f>
        <v>69</v>
      </c>
      <c r="F9" s="2">
        <f>+'Jorge Villalobos'!F9</f>
        <v>73</v>
      </c>
      <c r="G9" s="2">
        <f>+'Jorge Villalobos'!G9</f>
        <v>-4</v>
      </c>
      <c r="H9" s="2" t="s">
        <v>23</v>
      </c>
      <c r="J9" s="17" t="str">
        <f>+J3</f>
        <v>Pablo Nuñez</v>
      </c>
      <c r="K9" s="18">
        <v>15</v>
      </c>
      <c r="L9" s="18">
        <v>15</v>
      </c>
      <c r="M9" s="18"/>
      <c r="N9" s="19" t="s">
        <v>47</v>
      </c>
      <c r="O9" s="17"/>
      <c r="P9" s="18"/>
      <c r="Q9" s="18"/>
      <c r="R9" s="18"/>
      <c r="S9" s="29"/>
    </row>
    <row r="10" spans="1:19" ht="15">
      <c r="A10" t="s">
        <v>42</v>
      </c>
      <c r="B10" s="2">
        <f>+'Gonzalo Vergara'!B10</f>
        <v>3</v>
      </c>
      <c r="C10" s="2">
        <f>+'Gonzalo Vergara'!C10</f>
        <v>1</v>
      </c>
      <c r="D10" s="2">
        <f>+'Gonzalo Vergara'!D10</f>
        <v>0</v>
      </c>
      <c r="E10" s="2">
        <f>+'Gonzalo Vergara'!E10</f>
        <v>67</v>
      </c>
      <c r="F10" s="2">
        <f>+'Gonzalo Vergara'!F10</f>
        <v>88</v>
      </c>
      <c r="G10" s="2">
        <f>+'Gonzalo Vergara'!G10</f>
        <v>-21</v>
      </c>
      <c r="H10" s="2" t="s">
        <v>24</v>
      </c>
      <c r="J10" s="17" t="str">
        <f>+A5</f>
        <v>Sergio Rojas</v>
      </c>
      <c r="K10" s="18">
        <v>7</v>
      </c>
      <c r="L10" s="18">
        <v>5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54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62</v>
      </c>
      <c r="F11" s="2">
        <f>+'Joseto Fernandez'!F11</f>
        <v>71</v>
      </c>
      <c r="G11" s="2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+'Italo Diaz'!B12</f>
        <v>3</v>
      </c>
      <c r="C12" s="2">
        <f>+'Italo Diaz'!C12</f>
        <v>1</v>
      </c>
      <c r="D12" s="2">
        <f>+'Italo Diaz'!D12</f>
        <v>0</v>
      </c>
      <c r="E12" s="2">
        <f>+'Italo Diaz'!E12</f>
        <v>68</v>
      </c>
      <c r="F12" s="2">
        <f>+'Italo Diaz'!F12</f>
        <v>80</v>
      </c>
      <c r="G12" s="2">
        <f>+'Italo Diaz'!G12</f>
        <v>-12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L11" sqref="L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+A4</f>
        <v>Ricardo Zuñiga</v>
      </c>
      <c r="K3" s="18">
        <v>6</v>
      </c>
      <c r="L3" s="18">
        <v>12</v>
      </c>
      <c r="M3" s="18"/>
      <c r="N3" s="19"/>
      <c r="O3" s="17" t="str">
        <f>+J3</f>
        <v>Ricardo Zuñiga</v>
      </c>
      <c r="P3" s="18">
        <v>4</v>
      </c>
      <c r="Q3" s="18">
        <v>15</v>
      </c>
      <c r="R3" s="18">
        <v>11</v>
      </c>
      <c r="S3" s="29" t="s">
        <v>47</v>
      </c>
    </row>
    <row r="4" spans="1:19" ht="15">
      <c r="A4" s="8" t="s">
        <v>33</v>
      </c>
      <c r="B4" s="9">
        <v>3</v>
      </c>
      <c r="C4" s="9">
        <v>2</v>
      </c>
      <c r="D4" s="9">
        <v>0</v>
      </c>
      <c r="E4" s="12">
        <f>SUM($J$3:$R$3)+SUM($J$9:$R$9)+SUM($J$15:$Q$15)+SUM($J$21:$Q$21)+SUM($J$27:$Q$27)+SUM($J$33:$Q$33)</f>
        <v>70</v>
      </c>
      <c r="F4" s="12">
        <f>SUM($J$4:$R$4)+SUM($J$10:$R$10)+SUM($J$16:$Q$16)+SUM($J$22:$Q$22)+SUM($J$28:$Q$28)+SUM($J$34:$Q$34)</f>
        <v>74</v>
      </c>
      <c r="G4" s="12">
        <f>+E4-F4</f>
        <v>-4</v>
      </c>
      <c r="H4" s="12" t="s">
        <v>22</v>
      </c>
      <c r="J4" s="17" t="str">
        <f>+A2</f>
        <v>Claudio Torres</v>
      </c>
      <c r="K4" s="18">
        <v>15</v>
      </c>
      <c r="L4" s="18">
        <v>15</v>
      </c>
      <c r="M4" s="18"/>
      <c r="N4" s="19" t="s">
        <v>47</v>
      </c>
      <c r="O4" s="17" t="str">
        <f>+A3</f>
        <v>Pablo Nuñez</v>
      </c>
      <c r="P4" s="18">
        <v>15</v>
      </c>
      <c r="Q4" s="18">
        <v>13</v>
      </c>
      <c r="R4" s="18">
        <v>1</v>
      </c>
      <c r="S4" s="57"/>
    </row>
    <row r="5" spans="1:19" ht="15">
      <c r="A5" t="s">
        <v>37</v>
      </c>
      <c r="B5" s="2">
        <f>+'Sergio Rojas'!B5</f>
        <v>3</v>
      </c>
      <c r="C5" s="2">
        <f>+'Sergio Rojas'!C5</f>
        <v>0</v>
      </c>
      <c r="D5" s="2">
        <f>+'Sergio Rojas'!D5</f>
        <v>0</v>
      </c>
      <c r="E5" s="2">
        <f>+'Sergio Rojas'!E5</f>
        <v>34</v>
      </c>
      <c r="F5" s="2">
        <f>+'Sergio Rojas'!F5</f>
        <v>82</v>
      </c>
      <c r="G5" s="2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41</v>
      </c>
      <c r="B6" s="2">
        <f>+'Luis Avalos'!B6</f>
        <v>3</v>
      </c>
      <c r="C6" s="2">
        <f>+'Luis Avalos'!C6</f>
        <v>0</v>
      </c>
      <c r="D6" s="2">
        <f>+'Luis Avalos'!D6</f>
        <v>0</v>
      </c>
      <c r="E6" s="2">
        <f>+'Luis Avalos'!E6</f>
        <v>56</v>
      </c>
      <c r="F6" s="2">
        <f>+'Luis Avalos'!F6</f>
        <v>90</v>
      </c>
      <c r="G6" s="2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51</v>
      </c>
      <c r="B7" s="2">
        <f>+'Alejandro Riquelme'!B7</f>
        <v>3</v>
      </c>
      <c r="C7" s="2">
        <f>+'Alejandro Riquelme'!C7</f>
        <v>3</v>
      </c>
      <c r="D7" s="2">
        <f>+'Alejandro Riquelme'!D7</f>
        <v>0</v>
      </c>
      <c r="E7" s="2">
        <f>+'Alejandro Riquelme'!E7</f>
        <v>90</v>
      </c>
      <c r="F7" s="2">
        <f>+'Alejandro Riquelme'!F7</f>
        <v>50</v>
      </c>
      <c r="G7" s="2">
        <f>+'Alejandro Riquelme'!G7</f>
        <v>40</v>
      </c>
      <c r="H7" s="2" t="s">
        <v>23</v>
      </c>
      <c r="S7" s="7"/>
    </row>
    <row r="8" spans="1:19" ht="15.75" thickBot="1">
      <c r="A8" t="s">
        <v>31</v>
      </c>
      <c r="B8" s="2">
        <f>+'Mario Aguilar'!B8</f>
        <v>3</v>
      </c>
      <c r="C8" s="2">
        <f>+'Mario Aguilar'!C8</f>
        <v>2</v>
      </c>
      <c r="D8" s="2">
        <f>+'Mario Aguilar'!D8</f>
        <v>0</v>
      </c>
      <c r="E8" s="2">
        <f>+'Mario Aguilar'!E8</f>
        <v>83</v>
      </c>
      <c r="F8" s="2">
        <f>+'Mario Aguilar'!F8</f>
        <v>85</v>
      </c>
      <c r="G8" s="2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68</v>
      </c>
      <c r="B9" s="2">
        <f>+'Jorge Villalobos'!B9</f>
        <v>3</v>
      </c>
      <c r="C9" s="2">
        <f>+'Jorge Villalobos'!C9</f>
        <v>1</v>
      </c>
      <c r="D9" s="2">
        <f>+'Jorge Villalobos'!D9</f>
        <v>0</v>
      </c>
      <c r="E9" s="2">
        <f>+'Jorge Villalobos'!E9</f>
        <v>69</v>
      </c>
      <c r="F9" s="2">
        <f>+'Jorge Villalobos'!F9</f>
        <v>73</v>
      </c>
      <c r="G9" s="2">
        <f>+'Jorge Villalobos'!G9</f>
        <v>-4</v>
      </c>
      <c r="H9" s="2" t="s">
        <v>23</v>
      </c>
      <c r="J9" s="17" t="str">
        <f>+J3</f>
        <v>Ricardo Zuñiga</v>
      </c>
      <c r="K9" s="18">
        <v>15</v>
      </c>
      <c r="L9" s="18">
        <v>7</v>
      </c>
      <c r="M9" s="18"/>
      <c r="N9" s="19" t="s">
        <v>47</v>
      </c>
      <c r="O9" s="17"/>
      <c r="P9" s="18"/>
      <c r="Q9" s="18"/>
      <c r="R9" s="18"/>
      <c r="S9" s="29"/>
    </row>
    <row r="10" spans="1:19" ht="15">
      <c r="A10" t="s">
        <v>42</v>
      </c>
      <c r="B10" s="2">
        <f>+'Gonzalo Vergara'!B10</f>
        <v>3</v>
      </c>
      <c r="C10" s="2">
        <f>+'Gonzalo Vergara'!C10</f>
        <v>1</v>
      </c>
      <c r="D10" s="2">
        <f>+'Gonzalo Vergara'!D10</f>
        <v>0</v>
      </c>
      <c r="E10" s="2">
        <f>+'Gonzalo Vergara'!E10</f>
        <v>67</v>
      </c>
      <c r="F10" s="2">
        <f>+'Gonzalo Vergara'!F10</f>
        <v>88</v>
      </c>
      <c r="G10" s="2">
        <f>+'Gonzalo Vergara'!G10</f>
        <v>-21</v>
      </c>
      <c r="H10" s="2" t="s">
        <v>24</v>
      </c>
      <c r="J10" s="17" t="str">
        <f>+A5</f>
        <v>Sergio Rojas</v>
      </c>
      <c r="K10" s="18">
        <v>13</v>
      </c>
      <c r="L10" s="18">
        <v>2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54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62</v>
      </c>
      <c r="F11" s="2">
        <f>+'Joseto Fernandez'!F11</f>
        <v>71</v>
      </c>
      <c r="G11" s="2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+'Italo Diaz'!B12</f>
        <v>3</v>
      </c>
      <c r="C12" s="2">
        <f>+'Italo Diaz'!C12</f>
        <v>1</v>
      </c>
      <c r="D12" s="2">
        <f>+'Italo Diaz'!D12</f>
        <v>0</v>
      </c>
      <c r="E12" s="2">
        <f>+'Italo Diaz'!E12</f>
        <v>68</v>
      </c>
      <c r="F12" s="2">
        <f>+'Italo Diaz'!F12</f>
        <v>80</v>
      </c>
      <c r="G12" s="2">
        <f>+'Italo Diaz'!G12</f>
        <v>-12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+A5</f>
        <v>Sergio Rojas</v>
      </c>
      <c r="K3" s="18">
        <v>7</v>
      </c>
      <c r="L3" s="18">
        <v>0</v>
      </c>
      <c r="M3" s="18"/>
      <c r="N3" s="19"/>
      <c r="O3" s="17" t="str">
        <f>+J3</f>
        <v>Sergio Rojas</v>
      </c>
      <c r="P3" s="18">
        <v>7</v>
      </c>
      <c r="Q3" s="18">
        <v>5</v>
      </c>
      <c r="R3" s="18"/>
      <c r="S3" s="29"/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+A2</f>
        <v>Claudio Torres</v>
      </c>
      <c r="K4" s="18">
        <v>15</v>
      </c>
      <c r="L4" s="18">
        <v>15</v>
      </c>
      <c r="M4" s="18"/>
      <c r="N4" s="19" t="s">
        <v>47</v>
      </c>
      <c r="O4" s="17" t="str">
        <f>+A3</f>
        <v>Pablo Nuñez</v>
      </c>
      <c r="P4" s="18">
        <v>15</v>
      </c>
      <c r="Q4" s="18">
        <v>15</v>
      </c>
      <c r="R4" s="18"/>
      <c r="S4" s="29" t="s">
        <v>47</v>
      </c>
    </row>
    <row r="5" spans="1:19" ht="15">
      <c r="A5" s="8" t="s">
        <v>37</v>
      </c>
      <c r="B5" s="9">
        <v>3</v>
      </c>
      <c r="C5" s="9">
        <v>0</v>
      </c>
      <c r="D5" s="9">
        <v>0</v>
      </c>
      <c r="E5" s="12">
        <f>SUM($J$3:$R$3)+SUM($J$9:$R$9)+SUM($J$15:$Q$15)+SUM($J$21:$Q$21)+SUM($J$27:$Q$27)+SUM($J$33:$Q$33)</f>
        <v>34</v>
      </c>
      <c r="F5" s="12">
        <f>SUM($J$4:$R$4)+SUM($J$10:$R$10)+SUM($J$16:$Q$16)+SUM($J$22:$Q$22)+SUM($J$28:$Q$28)+SUM($J$34:$Q$34)</f>
        <v>82</v>
      </c>
      <c r="G5" s="12">
        <f>+E5-F5</f>
        <v>-48</v>
      </c>
      <c r="H5" s="12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41</v>
      </c>
      <c r="B6" s="2">
        <f>+'Luis Avalos'!B6</f>
        <v>3</v>
      </c>
      <c r="C6" s="2">
        <f>+'Luis Avalos'!C6</f>
        <v>0</v>
      </c>
      <c r="D6" s="2">
        <f>+'Luis Avalos'!D6</f>
        <v>0</v>
      </c>
      <c r="E6" s="2">
        <f>+'Luis Avalos'!E6</f>
        <v>56</v>
      </c>
      <c r="F6" s="2">
        <f>+'Luis Avalos'!F6</f>
        <v>90</v>
      </c>
      <c r="G6" s="2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51</v>
      </c>
      <c r="B7" s="2">
        <f>+'Alejandro Riquelme'!B7</f>
        <v>3</v>
      </c>
      <c r="C7" s="2">
        <f>+'Alejandro Riquelme'!C7</f>
        <v>3</v>
      </c>
      <c r="D7" s="2">
        <f>+'Alejandro Riquelme'!D7</f>
        <v>0</v>
      </c>
      <c r="E7" s="2">
        <f>+'Alejandro Riquelme'!E7</f>
        <v>90</v>
      </c>
      <c r="F7" s="2">
        <f>+'Alejandro Riquelme'!F7</f>
        <v>50</v>
      </c>
      <c r="G7" s="2">
        <f>+'Alejandro Riquelme'!G7</f>
        <v>40</v>
      </c>
      <c r="H7" s="2" t="s">
        <v>23</v>
      </c>
      <c r="S7" s="7"/>
    </row>
    <row r="8" spans="1:19" ht="15.75" thickBot="1">
      <c r="A8" t="s">
        <v>31</v>
      </c>
      <c r="B8" s="2">
        <f>+'Mario Aguilar'!B8</f>
        <v>3</v>
      </c>
      <c r="C8" s="2">
        <f>+'Mario Aguilar'!C8</f>
        <v>2</v>
      </c>
      <c r="D8" s="2">
        <f>+'Mario Aguilar'!D8</f>
        <v>0</v>
      </c>
      <c r="E8" s="2">
        <f>+'Mario Aguilar'!E8</f>
        <v>83</v>
      </c>
      <c r="F8" s="2">
        <f>+'Mario Aguilar'!F8</f>
        <v>85</v>
      </c>
      <c r="G8" s="2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68</v>
      </c>
      <c r="B9" s="2">
        <f>+'Jorge Villalobos'!B9</f>
        <v>3</v>
      </c>
      <c r="C9" s="2">
        <f>+'Jorge Villalobos'!C9</f>
        <v>1</v>
      </c>
      <c r="D9" s="2">
        <f>+'Jorge Villalobos'!D9</f>
        <v>0</v>
      </c>
      <c r="E9" s="2">
        <f>+'Jorge Villalobos'!E9</f>
        <v>69</v>
      </c>
      <c r="F9" s="2">
        <f>+'Jorge Villalobos'!F9</f>
        <v>73</v>
      </c>
      <c r="G9" s="2">
        <f>+'Jorge Villalobos'!G9</f>
        <v>-4</v>
      </c>
      <c r="H9" s="2" t="s">
        <v>23</v>
      </c>
      <c r="J9" s="17" t="str">
        <f>+J3</f>
        <v>Sergio Rojas</v>
      </c>
      <c r="K9" s="18">
        <v>13</v>
      </c>
      <c r="L9" s="18">
        <v>2</v>
      </c>
      <c r="M9" s="18"/>
      <c r="N9" s="19"/>
      <c r="O9" s="17"/>
      <c r="P9" s="18"/>
      <c r="Q9" s="18"/>
      <c r="R9" s="18"/>
      <c r="S9" s="29"/>
    </row>
    <row r="10" spans="1:19" ht="15">
      <c r="A10" t="s">
        <v>42</v>
      </c>
      <c r="B10" s="2">
        <f>+'Gonzalo Vergara'!B10</f>
        <v>3</v>
      </c>
      <c r="C10" s="2">
        <f>+'Gonzalo Vergara'!C10</f>
        <v>1</v>
      </c>
      <c r="D10" s="2">
        <f>+'Gonzalo Vergara'!D10</f>
        <v>0</v>
      </c>
      <c r="E10" s="2">
        <f>+'Gonzalo Vergara'!E10</f>
        <v>67</v>
      </c>
      <c r="F10" s="2">
        <f>+'Gonzalo Vergara'!F10</f>
        <v>88</v>
      </c>
      <c r="G10" s="2">
        <f>+'Gonzalo Vergara'!G10</f>
        <v>-21</v>
      </c>
      <c r="H10" s="2" t="s">
        <v>24</v>
      </c>
      <c r="J10" s="17" t="str">
        <f>+A4</f>
        <v>Ricardo Zuñiga</v>
      </c>
      <c r="K10" s="18">
        <v>15</v>
      </c>
      <c r="L10" s="18">
        <v>7</v>
      </c>
      <c r="M10" s="18"/>
      <c r="N10" s="19" t="s">
        <v>47</v>
      </c>
      <c r="O10" s="17"/>
      <c r="P10" s="18"/>
      <c r="Q10" s="18"/>
      <c r="R10" s="18"/>
      <c r="S10" s="29"/>
    </row>
    <row r="11" spans="1:19" ht="15">
      <c r="A11" t="s">
        <v>54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62</v>
      </c>
      <c r="F11" s="2">
        <f>+'Joseto Fernandez'!F11</f>
        <v>71</v>
      </c>
      <c r="G11" s="2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+'Italo Diaz'!B12</f>
        <v>3</v>
      </c>
      <c r="C12" s="2">
        <f>+'Italo Diaz'!C12</f>
        <v>1</v>
      </c>
      <c r="D12" s="2">
        <f>+'Italo Diaz'!D12</f>
        <v>0</v>
      </c>
      <c r="E12" s="2">
        <f>+'Italo Diaz'!E12</f>
        <v>68</v>
      </c>
      <c r="F12" s="2">
        <f>+'Italo Diaz'!F12</f>
        <v>80</v>
      </c>
      <c r="G12" s="2">
        <f>+'Italo Diaz'!G12</f>
        <v>-12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+A6</f>
        <v>Luis Avalos</v>
      </c>
      <c r="K3" s="18">
        <v>9</v>
      </c>
      <c r="L3" s="18">
        <v>4</v>
      </c>
      <c r="M3" s="18"/>
      <c r="N3" s="19"/>
      <c r="O3" s="17" t="str">
        <f>+J3</f>
        <v>Luis Avalos</v>
      </c>
      <c r="P3" s="18">
        <v>15</v>
      </c>
      <c r="Q3" s="18">
        <v>14</v>
      </c>
      <c r="R3" s="18">
        <v>1</v>
      </c>
      <c r="S3" s="29"/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+A7</f>
        <v>Alejandro Riquelme</v>
      </c>
      <c r="K4" s="18">
        <v>15</v>
      </c>
      <c r="L4" s="18">
        <v>15</v>
      </c>
      <c r="M4" s="18"/>
      <c r="N4" s="19" t="s">
        <v>47</v>
      </c>
      <c r="O4" s="17" t="str">
        <f>+A8</f>
        <v>Mario Aguilar</v>
      </c>
      <c r="P4" s="18">
        <v>8</v>
      </c>
      <c r="Q4" s="18">
        <v>15</v>
      </c>
      <c r="R4" s="18">
        <v>7</v>
      </c>
      <c r="S4" s="29" t="s">
        <v>47</v>
      </c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8" t="s">
        <v>41</v>
      </c>
      <c r="B6" s="9">
        <v>3</v>
      </c>
      <c r="C6" s="9">
        <v>0</v>
      </c>
      <c r="D6" s="9">
        <v>0</v>
      </c>
      <c r="E6" s="12">
        <f>SUM($J$3:$R$3)+SUM($J$9:$R$9)+SUM($J$15:$Q$15)+SUM($J$21:$Q$21)+SUM($J$27:$Q$27)+SUM($J$33:$Q$33)</f>
        <v>56</v>
      </c>
      <c r="F6" s="12">
        <f>SUM($J$4:$R$4)+SUM($J$10:$R$10)+SUM($J$16:$Q$16)+SUM($J$22:$Q$22)+SUM($J$28:$Q$28)+SUM($J$34:$Q$34)</f>
        <v>90</v>
      </c>
      <c r="G6" s="12">
        <f>+E6-F6</f>
        <v>-34</v>
      </c>
      <c r="H6" s="9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51</v>
      </c>
      <c r="B7" s="2">
        <f>+'Alejandro Riquelme'!B7</f>
        <v>3</v>
      </c>
      <c r="C7" s="2">
        <f>+'Alejandro Riquelme'!C7</f>
        <v>3</v>
      </c>
      <c r="D7" s="2">
        <f>+'Alejandro Riquelme'!D7</f>
        <v>0</v>
      </c>
      <c r="E7" s="2">
        <f>+'Alejandro Riquelme'!E7</f>
        <v>90</v>
      </c>
      <c r="F7" s="2">
        <f>+'Alejandro Riquelme'!F7</f>
        <v>50</v>
      </c>
      <c r="G7" s="2">
        <f>+'Alejandro Riquelme'!G7</f>
        <v>40</v>
      </c>
      <c r="H7" s="2" t="s">
        <v>23</v>
      </c>
      <c r="S7" s="7"/>
    </row>
    <row r="8" spans="1:19" ht="15.75" thickBot="1">
      <c r="A8" t="s">
        <v>31</v>
      </c>
      <c r="B8" s="2">
        <f>+'Mario Aguilar'!B8</f>
        <v>3</v>
      </c>
      <c r="C8" s="2">
        <f>+'Mario Aguilar'!C8</f>
        <v>2</v>
      </c>
      <c r="D8" s="2">
        <f>+'Mario Aguilar'!D8</f>
        <v>0</v>
      </c>
      <c r="E8" s="2">
        <f>+'Mario Aguilar'!E8</f>
        <v>83</v>
      </c>
      <c r="F8" s="2">
        <f>+'Mario Aguilar'!F8</f>
        <v>85</v>
      </c>
      <c r="G8" s="2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68</v>
      </c>
      <c r="B9" s="2">
        <f>+'Jorge Villalobos'!B9</f>
        <v>3</v>
      </c>
      <c r="C9" s="2">
        <f>+'Jorge Villalobos'!C9</f>
        <v>1</v>
      </c>
      <c r="D9" s="2">
        <f>+'Jorge Villalobos'!D9</f>
        <v>0</v>
      </c>
      <c r="E9" s="2">
        <f>+'Jorge Villalobos'!E9</f>
        <v>69</v>
      </c>
      <c r="F9" s="2">
        <f>+'Jorge Villalobos'!F9</f>
        <v>73</v>
      </c>
      <c r="G9" s="2">
        <f>+'Jorge Villalobos'!G9</f>
        <v>-4</v>
      </c>
      <c r="H9" s="2" t="s">
        <v>23</v>
      </c>
      <c r="J9" s="17" t="str">
        <f>+J3</f>
        <v>Luis Avalos</v>
      </c>
      <c r="K9" s="18">
        <v>7</v>
      </c>
      <c r="L9" s="18">
        <v>6</v>
      </c>
      <c r="M9" s="18"/>
      <c r="N9" s="19"/>
      <c r="O9" s="17"/>
      <c r="P9" s="18"/>
      <c r="Q9" s="18"/>
      <c r="R9" s="18"/>
      <c r="S9" s="29"/>
    </row>
    <row r="10" spans="1:19" ht="15">
      <c r="A10" t="s">
        <v>42</v>
      </c>
      <c r="B10" s="2">
        <f>+'Gonzalo Vergara'!B10</f>
        <v>3</v>
      </c>
      <c r="C10" s="2">
        <f>+'Gonzalo Vergara'!C10</f>
        <v>1</v>
      </c>
      <c r="D10" s="2">
        <f>+'Gonzalo Vergara'!D10</f>
        <v>0</v>
      </c>
      <c r="E10" s="2">
        <f>+'Gonzalo Vergara'!E10</f>
        <v>67</v>
      </c>
      <c r="F10" s="2">
        <f>+'Gonzalo Vergara'!F10</f>
        <v>88</v>
      </c>
      <c r="G10" s="2">
        <f>+'Gonzalo Vergara'!G10</f>
        <v>-21</v>
      </c>
      <c r="H10" s="2" t="s">
        <v>24</v>
      </c>
      <c r="J10" s="17" t="str">
        <f>+A9</f>
        <v>Jorge Villalobos</v>
      </c>
      <c r="K10" s="18">
        <v>15</v>
      </c>
      <c r="L10" s="18">
        <v>15</v>
      </c>
      <c r="M10" s="18"/>
      <c r="N10" s="19" t="s">
        <v>47</v>
      </c>
      <c r="O10" s="17"/>
      <c r="P10" s="18"/>
      <c r="Q10" s="18"/>
      <c r="R10" s="18"/>
      <c r="S10" s="29"/>
    </row>
    <row r="11" spans="1:19" ht="15">
      <c r="A11" t="s">
        <v>54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62</v>
      </c>
      <c r="F11" s="2">
        <f>+'Joseto Fernandez'!F11</f>
        <v>71</v>
      </c>
      <c r="G11" s="2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+'Italo Diaz'!B12</f>
        <v>3</v>
      </c>
      <c r="C12" s="2">
        <f>+'Italo Diaz'!C12</f>
        <v>1</v>
      </c>
      <c r="D12" s="2">
        <f>+'Italo Diaz'!D12</f>
        <v>0</v>
      </c>
      <c r="E12" s="2">
        <f>+'Italo Diaz'!E12</f>
        <v>68</v>
      </c>
      <c r="F12" s="2">
        <f>+'Italo Diaz'!F12</f>
        <v>80</v>
      </c>
      <c r="G12" s="2">
        <f>+'Italo Diaz'!G12</f>
        <v>-12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L5" sqref="L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67</v>
      </c>
      <c r="B2" s="2">
        <f>+'Claudio Torres'!B2</f>
        <v>3</v>
      </c>
      <c r="C2" s="2">
        <f>+'Claudio Torres'!C2</f>
        <v>3</v>
      </c>
      <c r="D2" s="2">
        <f>+'Claudio Torres'!D2</f>
        <v>0</v>
      </c>
      <c r="E2" s="2">
        <f>+'Claudio Torres'!E2</f>
        <v>90</v>
      </c>
      <c r="F2" s="2">
        <f>+'Claudio Torres'!F2</f>
        <v>43</v>
      </c>
      <c r="G2" s="2">
        <f>+'Claudio Torres'!G2</f>
        <v>47</v>
      </c>
      <c r="H2" s="45" t="s">
        <v>22</v>
      </c>
      <c r="J2" s="15" t="str">
        <f>+'Luis Avalos'!J2</f>
        <v>Partido 1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50</v>
      </c>
      <c r="B3" s="11">
        <f>+'Pablo Nuñez'!B3</f>
        <v>3</v>
      </c>
      <c r="C3" s="11">
        <f>+'Pablo Nuñez'!C3</f>
        <v>1</v>
      </c>
      <c r="D3" s="11">
        <f>+'Pablo Nuñez'!D3</f>
        <v>0</v>
      </c>
      <c r="E3" s="11">
        <f>+'Pablo Nuñez'!E3</f>
        <v>77</v>
      </c>
      <c r="F3" s="11">
        <f>+'Pablo Nuñez'!F3</f>
        <v>72</v>
      </c>
      <c r="G3" s="11">
        <f>+'Pablo Nuñez'!G3</f>
        <v>5</v>
      </c>
      <c r="H3" s="45" t="s">
        <v>22</v>
      </c>
      <c r="J3" s="17" t="str">
        <f>+A7</f>
        <v>Alejandro Riquelme</v>
      </c>
      <c r="K3" s="18">
        <v>15</v>
      </c>
      <c r="L3" s="18">
        <v>15</v>
      </c>
      <c r="M3" s="18"/>
      <c r="N3" s="19" t="s">
        <v>47</v>
      </c>
      <c r="O3" s="17" t="str">
        <f>+J3</f>
        <v>Alejandro Riquelme</v>
      </c>
      <c r="P3" s="18">
        <v>12</v>
      </c>
      <c r="Q3" s="18">
        <v>15</v>
      </c>
      <c r="R3" s="18">
        <v>3</v>
      </c>
      <c r="S3" s="29" t="s">
        <v>47</v>
      </c>
    </row>
    <row r="4" spans="1:19" ht="15">
      <c r="A4" s="10" t="s">
        <v>33</v>
      </c>
      <c r="B4" s="11">
        <f>+'Ricardo Zuñiga'!B4</f>
        <v>3</v>
      </c>
      <c r="C4" s="11">
        <f>+'Ricardo Zuñiga'!C4</f>
        <v>2</v>
      </c>
      <c r="D4" s="11">
        <f>+'Ricardo Zuñiga'!D4</f>
        <v>0</v>
      </c>
      <c r="E4" s="11">
        <f>+'Ricardo Zuñiga'!E4</f>
        <v>70</v>
      </c>
      <c r="F4" s="11">
        <f>+'Ricardo Zuñiga'!F4</f>
        <v>74</v>
      </c>
      <c r="G4" s="11">
        <f>+'Ricardo Zuñiga'!G4</f>
        <v>-4</v>
      </c>
      <c r="H4" s="45" t="s">
        <v>22</v>
      </c>
      <c r="J4" s="17" t="str">
        <f>+A6</f>
        <v>Luis Avalos</v>
      </c>
      <c r="K4" s="18">
        <v>9</v>
      </c>
      <c r="L4" s="18">
        <v>4</v>
      </c>
      <c r="M4" s="18"/>
      <c r="N4" s="19"/>
      <c r="O4" s="17" t="str">
        <f>+A8</f>
        <v>Mario Aguilar</v>
      </c>
      <c r="P4" s="18">
        <v>15</v>
      </c>
      <c r="Q4" s="18">
        <v>8</v>
      </c>
      <c r="R4" s="18">
        <v>0</v>
      </c>
      <c r="S4" s="29"/>
    </row>
    <row r="5" spans="1:19" ht="15">
      <c r="A5" s="10" t="s">
        <v>37</v>
      </c>
      <c r="B5" s="11">
        <f>+'Sergio Rojas'!B5</f>
        <v>3</v>
      </c>
      <c r="C5" s="11">
        <f>+'Sergio Rojas'!C5</f>
        <v>0</v>
      </c>
      <c r="D5" s="11">
        <f>+'Sergio Rojas'!D5</f>
        <v>0</v>
      </c>
      <c r="E5" s="11">
        <f>+'Sergio Rojas'!E5</f>
        <v>34</v>
      </c>
      <c r="F5" s="11">
        <f>+'Sergio Rojas'!F5</f>
        <v>82</v>
      </c>
      <c r="G5" s="11">
        <f>+'Sergio Rojas'!G5</f>
        <v>-48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41</v>
      </c>
      <c r="B6" s="11">
        <f>+'Luis Avalos'!B6</f>
        <v>3</v>
      </c>
      <c r="C6" s="11">
        <f>+'Luis Avalos'!C6</f>
        <v>0</v>
      </c>
      <c r="D6" s="11">
        <f>+'Luis Avalos'!D6</f>
        <v>0</v>
      </c>
      <c r="E6" s="11">
        <f>+'Luis Avalos'!E6</f>
        <v>56</v>
      </c>
      <c r="F6" s="11">
        <f>+'Luis Avalos'!F6</f>
        <v>90</v>
      </c>
      <c r="G6" s="11">
        <f>+'Luis Avalos'!G6</f>
        <v>-34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8" t="s">
        <v>51</v>
      </c>
      <c r="B7" s="9">
        <v>3</v>
      </c>
      <c r="C7" s="9">
        <v>3</v>
      </c>
      <c r="D7" s="9">
        <v>0</v>
      </c>
      <c r="E7" s="12">
        <f>SUM($J$3:$R$3)+SUM($J$9:$R$9)+SUM($J$15:$Q$15)+SUM($J$21:$Q$21)+SUM($J$27:$Q$27)+SUM($J$33:$Q$33)</f>
        <v>90</v>
      </c>
      <c r="F7" s="12">
        <f>SUM($J$4:$R$4)+SUM($J$10:$R$10)+SUM($J$16:$Q$16)+SUM($J$22:$Q$22)+SUM($J$28:$Q$28)+SUM($J$34:$Q$34)</f>
        <v>50</v>
      </c>
      <c r="G7" s="12">
        <f>+E7-F7</f>
        <v>40</v>
      </c>
      <c r="H7" s="9" t="s">
        <v>23</v>
      </c>
      <c r="S7" s="7"/>
    </row>
    <row r="8" spans="1:19" ht="15.75" thickBot="1">
      <c r="A8" t="s">
        <v>31</v>
      </c>
      <c r="B8" s="2">
        <f>+'Mario Aguilar'!B8</f>
        <v>3</v>
      </c>
      <c r="C8" s="2">
        <f>+'Mario Aguilar'!C8</f>
        <v>2</v>
      </c>
      <c r="D8" s="2">
        <f>+'Mario Aguilar'!D8</f>
        <v>0</v>
      </c>
      <c r="E8" s="2">
        <f>+'Mario Aguilar'!E8</f>
        <v>83</v>
      </c>
      <c r="F8" s="2">
        <f>+'Mario Aguilar'!F8</f>
        <v>85</v>
      </c>
      <c r="G8" s="2">
        <f>+'Mario Aguilar'!G8</f>
        <v>-2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68</v>
      </c>
      <c r="B9" s="2">
        <f>+'Jorge Villalobos'!B9</f>
        <v>3</v>
      </c>
      <c r="C9" s="2">
        <f>+'Jorge Villalobos'!C9</f>
        <v>1</v>
      </c>
      <c r="D9" s="2">
        <f>+'Jorge Villalobos'!D9</f>
        <v>0</v>
      </c>
      <c r="E9" s="2">
        <f>+'Jorge Villalobos'!E9</f>
        <v>69</v>
      </c>
      <c r="F9" s="2">
        <f>+'Jorge Villalobos'!F9</f>
        <v>73</v>
      </c>
      <c r="G9" s="2">
        <f>+'Jorge Villalobos'!G9</f>
        <v>-4</v>
      </c>
      <c r="H9" s="2" t="s">
        <v>23</v>
      </c>
      <c r="J9" s="17" t="str">
        <f>+J3</f>
        <v>Alejandro Riquelme</v>
      </c>
      <c r="K9" s="18">
        <v>15</v>
      </c>
      <c r="L9" s="18">
        <v>15</v>
      </c>
      <c r="M9" s="18"/>
      <c r="N9" s="19" t="s">
        <v>47</v>
      </c>
      <c r="O9" s="17"/>
      <c r="P9" s="18"/>
      <c r="Q9" s="18"/>
      <c r="R9" s="18"/>
      <c r="S9" s="29"/>
    </row>
    <row r="10" spans="1:19" ht="15">
      <c r="A10" t="s">
        <v>42</v>
      </c>
      <c r="B10" s="2">
        <f>+'Gonzalo Vergara'!B10</f>
        <v>3</v>
      </c>
      <c r="C10" s="2">
        <f>+'Gonzalo Vergara'!C10</f>
        <v>1</v>
      </c>
      <c r="D10" s="2">
        <f>+'Gonzalo Vergara'!D10</f>
        <v>0</v>
      </c>
      <c r="E10" s="2">
        <f>+'Gonzalo Vergara'!E10</f>
        <v>67</v>
      </c>
      <c r="F10" s="2">
        <f>+'Gonzalo Vergara'!F10</f>
        <v>88</v>
      </c>
      <c r="G10" s="2">
        <f>+'Gonzalo Vergara'!G10</f>
        <v>-21</v>
      </c>
      <c r="H10" s="2" t="s">
        <v>24</v>
      </c>
      <c r="J10" s="17" t="str">
        <f>+A9</f>
        <v>Jorge Villalobos</v>
      </c>
      <c r="K10" s="18">
        <v>5</v>
      </c>
      <c r="L10" s="18">
        <v>9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54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62</v>
      </c>
      <c r="F11" s="2">
        <f>+'Joseto Fernandez'!F11</f>
        <v>71</v>
      </c>
      <c r="G11" s="2">
        <f>+'Joseto Fernandez'!G11</f>
        <v>-9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69</v>
      </c>
      <c r="B12" s="2">
        <f>+'Italo Diaz'!B12</f>
        <v>3</v>
      </c>
      <c r="C12" s="2">
        <f>+'Italo Diaz'!C12</f>
        <v>1</v>
      </c>
      <c r="D12" s="2">
        <f>+'Italo Diaz'!D12</f>
        <v>0</v>
      </c>
      <c r="E12" s="2">
        <f>+'Italo Diaz'!E12</f>
        <v>68</v>
      </c>
      <c r="F12" s="2">
        <f>+'Italo Diaz'!F12</f>
        <v>80</v>
      </c>
      <c r="G12" s="2">
        <f>+'Italo Diaz'!G12</f>
        <v>-12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77</v>
      </c>
      <c r="B13" s="2">
        <f>+'Cristian Reyes'!B13</f>
        <v>3</v>
      </c>
      <c r="C13" s="2">
        <f>+'Cristian Reyes'!C13</f>
        <v>3</v>
      </c>
      <c r="D13" s="2">
        <f>+'Cristian Reyes'!D13</f>
        <v>0</v>
      </c>
      <c r="E13" s="2">
        <f>+'Cristian Reyes'!E13</f>
        <v>92</v>
      </c>
      <c r="F13" s="2">
        <f>+'Cristian Reyes'!F13</f>
        <v>50</v>
      </c>
      <c r="G13" s="2">
        <f>+'Cristian Reyes'!G13</f>
        <v>42</v>
      </c>
      <c r="H13" s="2" t="s">
        <v>24</v>
      </c>
      <c r="S13" s="44"/>
    </row>
    <row r="14" spans="1:19" ht="15">
      <c r="A14" t="s">
        <v>71</v>
      </c>
      <c r="B14" s="2">
        <f>+'Rodrigo Fernandez'!B14</f>
        <v>3</v>
      </c>
      <c r="C14" s="2">
        <f>+'Rodrigo Fernandez'!C14</f>
        <v>3</v>
      </c>
      <c r="D14" s="2">
        <f>+'Rodrigo Fernandez'!D14</f>
        <v>0</v>
      </c>
      <c r="E14" s="2">
        <f>+'Rodrigo Fernandez'!E14</f>
        <v>90</v>
      </c>
      <c r="F14" s="2">
        <f>+'Rodrigo Fernandez'!F14</f>
        <v>42</v>
      </c>
      <c r="G14" s="2">
        <f>+'Rodrigo Fernandez'!G14</f>
        <v>48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57</v>
      </c>
      <c r="B15" s="2">
        <f>+'Ruben Rosa'!B15</f>
        <v>3</v>
      </c>
      <c r="C15" s="2">
        <f>+'Ruben Rosa'!C15</f>
        <v>0</v>
      </c>
      <c r="D15" s="2">
        <f>+'Ruben Rosa'!D15</f>
        <v>0</v>
      </c>
      <c r="E15" s="2">
        <f>+'Ruben Rosa'!E15</f>
        <v>51</v>
      </c>
      <c r="F15" s="2">
        <f>+'Ruben Rosa'!F15</f>
        <v>90</v>
      </c>
      <c r="G15" s="2">
        <f>+'Ruben Rosa'!G15</f>
        <v>-39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70</v>
      </c>
      <c r="B16" s="2">
        <f>+'Sergio Fenner'!B16</f>
        <v>3</v>
      </c>
      <c r="C16" s="2">
        <f>+'Sergio Fenner'!C16</f>
        <v>2</v>
      </c>
      <c r="D16" s="2">
        <f>+'Sergio Fenner'!D16</f>
        <v>0</v>
      </c>
      <c r="E16" s="2">
        <f>+'Sergio Fenner'!E16</f>
        <v>68</v>
      </c>
      <c r="F16" s="2">
        <f>+'Sergio Fenner'!F16</f>
        <v>62</v>
      </c>
      <c r="G16" s="2">
        <f>+'Sergio Fenner'!G16</f>
        <v>6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79</v>
      </c>
      <c r="B17" s="2">
        <f>+'Marcos Rios'!B17</f>
        <v>3</v>
      </c>
      <c r="C17" s="2">
        <f>+'Marcos Rios'!C17</f>
        <v>1</v>
      </c>
      <c r="D17" s="2">
        <f>+'Marcos Rios'!D17</f>
        <v>0</v>
      </c>
      <c r="E17" s="2">
        <f>+'Marcos Rios'!E17</f>
        <v>61</v>
      </c>
      <c r="F17" s="2">
        <f>+'Marcos Rios'!F17</f>
        <v>76</v>
      </c>
      <c r="G17" s="2">
        <f>+'Marcos Rios'!G17</f>
        <v>-15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2018-05-28T17:08:05Z</cp:lastPrinted>
  <dcterms:created xsi:type="dcterms:W3CDTF">2009-08-28T03:10:21Z</dcterms:created>
  <dcterms:modified xsi:type="dcterms:W3CDTF">2019-06-10T17:57:59Z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