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Partidos, Final y SemiFinal" sheetId="1" r:id="rId1"/>
    <sheet name="Ranking Actual Abril 2014" sheetId="2" r:id="rId2"/>
    <sheet name="Planilla Maestra Abril 2014" sheetId="3" r:id="rId3"/>
    <sheet name="Jose Saa" sheetId="4" r:id="rId4"/>
    <sheet name="Mauricio Foncea" sheetId="5" r:id="rId5"/>
    <sheet name="Ricardo Borquez" sheetId="6" r:id="rId6"/>
    <sheet name="Rafael Guerra" sheetId="7" r:id="rId7"/>
    <sheet name="Sergio Rojas" sheetId="8" r:id="rId8"/>
    <sheet name="Santiago Aguilera" sheetId="9" r:id="rId9"/>
    <sheet name="Patricio Muza" sheetId="10" r:id="rId10"/>
    <sheet name="Gonzalo Vergara" sheetId="11" r:id="rId11"/>
    <sheet name="Waldo Aracena" sheetId="12" r:id="rId12"/>
    <sheet name="Jorge Portus" sheetId="13" r:id="rId13"/>
    <sheet name="Javier Belmar" sheetId="14" r:id="rId14"/>
    <sheet name="Jorge Villalobos" sheetId="15" r:id="rId15"/>
    <sheet name="Cristian Belmar" sheetId="16" r:id="rId16"/>
    <sheet name="Marcelo Aguilera" sheetId="17" r:id="rId17"/>
    <sheet name="Fernando Bustamante" sheetId="18" r:id="rId18"/>
    <sheet name="Luis Soria" sheetId="19" r:id="rId19"/>
  </sheets>
  <definedNames/>
  <calcPr fullCalcOnLoad="1"/>
</workbook>
</file>

<file path=xl/sharedStrings.xml><?xml version="1.0" encoding="utf-8"?>
<sst xmlns="http://schemas.openxmlformats.org/spreadsheetml/2006/main" count="962" uniqueCount="53">
  <si>
    <t>Set 1</t>
  </si>
  <si>
    <t>Set 2</t>
  </si>
  <si>
    <t>Set 3</t>
  </si>
  <si>
    <t>Partidos Jugados</t>
  </si>
  <si>
    <t>Puntos</t>
  </si>
  <si>
    <t>Posición</t>
  </si>
  <si>
    <t>Ptos.Favor</t>
  </si>
  <si>
    <t>Ptos.Contra</t>
  </si>
  <si>
    <t>Dif. Puntos</t>
  </si>
  <si>
    <t>Sergio Rojas</t>
  </si>
  <si>
    <t xml:space="preserve">Jugadores </t>
  </si>
  <si>
    <t>Alvaro Yáñez Bañados</t>
  </si>
  <si>
    <t>móvil 93184709</t>
  </si>
  <si>
    <t>escuela@racquetball7.cl</t>
  </si>
  <si>
    <t>www.racquetball7.cl</t>
  </si>
  <si>
    <t>Jugadores</t>
  </si>
  <si>
    <t>Rendim.</t>
  </si>
  <si>
    <t>Waldo Aracena</t>
  </si>
  <si>
    <t>Jorge Saa</t>
  </si>
  <si>
    <t>Javier Belmar</t>
  </si>
  <si>
    <t>Cristian Belmar</t>
  </si>
  <si>
    <t>Grupo</t>
  </si>
  <si>
    <t>Escuela y Desarrollos Deportivos Racquetball7</t>
  </si>
  <si>
    <t>Miembro TEAM EKTELON INTERNACIONAL</t>
  </si>
  <si>
    <t>www.ektelon.com</t>
  </si>
  <si>
    <t>www.ektelon.cl</t>
  </si>
  <si>
    <t>r</t>
  </si>
  <si>
    <t>FINAL</t>
  </si>
  <si>
    <t>SEMIFINAL - GANADOR GRUPO 1 Y GRUPO 3</t>
  </si>
  <si>
    <t>SEMIFINAL - GANADOR GRUPO 2 Y GRUPO 4</t>
  </si>
  <si>
    <t>TERCER Y CUARTO LUGAR</t>
  </si>
  <si>
    <t>PARTIDOS POR GRUPOS</t>
  </si>
  <si>
    <t xml:space="preserve"> </t>
  </si>
  <si>
    <t>Ricardo Borquez</t>
  </si>
  <si>
    <t>Mauricio Foncea</t>
  </si>
  <si>
    <t>Rafael Guerra</t>
  </si>
  <si>
    <t>Santiago Aguilera</t>
  </si>
  <si>
    <t>Patricio Muza</t>
  </si>
  <si>
    <t>Gonzalo Vergara</t>
  </si>
  <si>
    <t>Jorge Portus</t>
  </si>
  <si>
    <t>Jorge Villalobos</t>
  </si>
  <si>
    <t>Fernando Bustamante</t>
  </si>
  <si>
    <t>Luis Soria</t>
  </si>
  <si>
    <t>Fecha: 31/3/2014</t>
  </si>
  <si>
    <t>Fecha: 3/4/2014</t>
  </si>
  <si>
    <t>Fecha: 5/4/2014</t>
  </si>
  <si>
    <t>Fecha: 2/4/2014</t>
  </si>
  <si>
    <t>Fecha: 1/4/2014</t>
  </si>
  <si>
    <t>Fecha: 4/4/2014</t>
  </si>
  <si>
    <t>Fecha: 6/4/2014</t>
  </si>
  <si>
    <t>Marcelo Aguilera</t>
  </si>
  <si>
    <t>G</t>
  </si>
  <si>
    <t>WO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</si>
</sst>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18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1" fillId="0" borderId="0" xfId="0" applyFont="1" applyFill="1" applyAlignment="1">
      <alignment horizontal="center"/>
    </xf>
    <xf numFmtId="14" fontId="40" fillId="34" borderId="0" xfId="0" applyNumberFormat="1" applyFont="1" applyFill="1" applyAlignment="1">
      <alignment horizontal="left"/>
    </xf>
    <xf numFmtId="0" fontId="41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40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4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9" fontId="0" fillId="0" borderId="0" xfId="54" applyFont="1" applyAlignment="1">
      <alignment horizontal="center"/>
    </xf>
    <xf numFmtId="9" fontId="0" fillId="4" borderId="0" xfId="54" applyFont="1" applyFill="1" applyAlignment="1">
      <alignment horizontal="center"/>
    </xf>
    <xf numFmtId="0" fontId="42" fillId="34" borderId="0" xfId="45" applyFont="1" applyFill="1" applyAlignment="1" applyProtection="1">
      <alignment/>
      <protection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0" xfId="0" applyNumberFormat="1" applyFill="1" applyAlignment="1">
      <alignment horizontal="center"/>
    </xf>
    <xf numFmtId="20" fontId="0" fillId="33" borderId="14" xfId="0" applyNumberFormat="1" applyFill="1" applyBorder="1" applyAlignment="1">
      <alignment horizontal="left"/>
    </xf>
    <xf numFmtId="0" fontId="0" fillId="0" borderId="12" xfId="0" applyBorder="1" applyAlignment="1">
      <alignment/>
    </xf>
    <xf numFmtId="0" fontId="40" fillId="36" borderId="11" xfId="0" applyFont="1" applyFill="1" applyBorder="1" applyAlignment="1">
      <alignment/>
    </xf>
    <xf numFmtId="0" fontId="40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20" fontId="0" fillId="36" borderId="14" xfId="0" applyNumberFormat="1" applyFill="1" applyBorder="1" applyAlignment="1">
      <alignment horizontal="left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22" fillId="18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36" borderId="19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164" fontId="0" fillId="36" borderId="14" xfId="0" applyNumberFormat="1" applyFill="1" applyBorder="1" applyAlignment="1">
      <alignment horizontal="left"/>
    </xf>
    <xf numFmtId="0" fontId="0" fillId="36" borderId="18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left"/>
    </xf>
    <xf numFmtId="0" fontId="40" fillId="18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90"/>
  <sheetViews>
    <sheetView tabSelected="1" zoomScalePageLayoutView="0" workbookViewId="0" topLeftCell="A1">
      <selection activeCell="H11" sqref="H11"/>
    </sheetView>
  </sheetViews>
  <sheetFormatPr defaultColWidth="11.421875" defaultRowHeight="15"/>
  <cols>
    <col min="1" max="1" width="7.57421875" style="0" customWidth="1"/>
    <col min="2" max="2" width="6.7109375" style="0" customWidth="1"/>
    <col min="3" max="3" width="23.421875" style="0" customWidth="1"/>
    <col min="8" max="8" width="24.8515625" style="0" customWidth="1"/>
    <col min="14" max="14" width="10.8515625" style="0" customWidth="1"/>
  </cols>
  <sheetData>
    <row r="4" spans="3:12" ht="15.75" thickBot="1">
      <c r="C4" s="70" t="s">
        <v>28</v>
      </c>
      <c r="D4" s="70"/>
      <c r="E4" s="70"/>
      <c r="F4" s="70"/>
      <c r="G4" s="70"/>
      <c r="H4" s="70" t="s">
        <v>30</v>
      </c>
      <c r="I4" s="70"/>
      <c r="J4" s="70"/>
      <c r="K4" s="70"/>
      <c r="L4" s="70"/>
    </row>
    <row r="5" spans="3:12" ht="15.75" thickBot="1">
      <c r="C5" s="50" t="s">
        <v>49</v>
      </c>
      <c r="D5" s="51" t="s">
        <v>0</v>
      </c>
      <c r="E5" s="51" t="s">
        <v>1</v>
      </c>
      <c r="F5" s="51" t="s">
        <v>2</v>
      </c>
      <c r="G5" s="52" t="s">
        <v>26</v>
      </c>
      <c r="H5" s="50" t="s">
        <v>49</v>
      </c>
      <c r="I5" s="51" t="s">
        <v>0</v>
      </c>
      <c r="J5" s="51" t="s">
        <v>1</v>
      </c>
      <c r="K5" s="51" t="s">
        <v>2</v>
      </c>
      <c r="L5" s="53" t="s">
        <v>26</v>
      </c>
    </row>
    <row r="6" spans="3:12" ht="15">
      <c r="C6" s="54" t="s">
        <v>18</v>
      </c>
      <c r="D6" s="55">
        <v>8</v>
      </c>
      <c r="E6" s="55">
        <v>5</v>
      </c>
      <c r="F6" s="55"/>
      <c r="G6" s="56"/>
      <c r="H6" s="54" t="s">
        <v>18</v>
      </c>
      <c r="I6" s="55"/>
      <c r="J6" s="55"/>
      <c r="K6" s="55"/>
      <c r="L6" s="57" t="s">
        <v>51</v>
      </c>
    </row>
    <row r="7" spans="3:12" ht="15">
      <c r="C7" s="54" t="s">
        <v>17</v>
      </c>
      <c r="D7" s="55">
        <v>15</v>
      </c>
      <c r="E7" s="55">
        <v>6</v>
      </c>
      <c r="F7" s="55"/>
      <c r="G7" s="56" t="s">
        <v>51</v>
      </c>
      <c r="H7" s="54" t="s">
        <v>20</v>
      </c>
      <c r="I7" s="55"/>
      <c r="J7" s="55"/>
      <c r="K7" s="55"/>
      <c r="L7" s="57" t="s">
        <v>52</v>
      </c>
    </row>
    <row r="8" spans="3:12" ht="15">
      <c r="C8" s="54"/>
      <c r="D8" s="56"/>
      <c r="E8" s="56"/>
      <c r="F8" s="56"/>
      <c r="G8" s="56"/>
      <c r="H8" s="54"/>
      <c r="I8" s="56"/>
      <c r="J8" s="56"/>
      <c r="K8" s="56"/>
      <c r="L8" s="57"/>
    </row>
    <row r="9" spans="3:12" ht="15.75" thickBot="1">
      <c r="C9" s="58">
        <v>0.3958333333333333</v>
      </c>
      <c r="D9" s="59"/>
      <c r="E9" s="59"/>
      <c r="F9" s="59"/>
      <c r="G9" s="59"/>
      <c r="H9" s="58">
        <v>0.4513888888888889</v>
      </c>
      <c r="I9" s="59"/>
      <c r="J9" s="59"/>
      <c r="K9" s="59"/>
      <c r="L9" s="60"/>
    </row>
    <row r="10" spans="3:12" ht="15.75" thickBot="1">
      <c r="C10" s="70" t="s">
        <v>29</v>
      </c>
      <c r="D10" s="70"/>
      <c r="E10" s="70"/>
      <c r="F10" s="70"/>
      <c r="G10" s="70"/>
      <c r="H10" s="70" t="s">
        <v>27</v>
      </c>
      <c r="I10" s="70"/>
      <c r="J10" s="70"/>
      <c r="K10" s="70"/>
      <c r="L10" s="70"/>
    </row>
    <row r="11" spans="3:12" ht="15.75" thickBot="1">
      <c r="C11" s="50" t="s">
        <v>49</v>
      </c>
      <c r="D11" s="51" t="s">
        <v>0</v>
      </c>
      <c r="E11" s="51" t="s">
        <v>1</v>
      </c>
      <c r="F11" s="51" t="s">
        <v>2</v>
      </c>
      <c r="G11" s="52" t="s">
        <v>26</v>
      </c>
      <c r="H11" s="50" t="s">
        <v>49</v>
      </c>
      <c r="I11" s="51" t="s">
        <v>0</v>
      </c>
      <c r="J11" s="51" t="s">
        <v>1</v>
      </c>
      <c r="K11" s="51" t="s">
        <v>2</v>
      </c>
      <c r="L11" s="53" t="s">
        <v>26</v>
      </c>
    </row>
    <row r="12" spans="3:12" ht="15">
      <c r="C12" s="54" t="s">
        <v>9</v>
      </c>
      <c r="D12" s="55"/>
      <c r="E12" s="55"/>
      <c r="F12" s="55"/>
      <c r="G12" s="56" t="s">
        <v>51</v>
      </c>
      <c r="H12" s="54" t="s">
        <v>9</v>
      </c>
      <c r="I12" s="55">
        <v>15</v>
      </c>
      <c r="J12" s="55">
        <v>15</v>
      </c>
      <c r="K12" s="55"/>
      <c r="L12" s="57" t="s">
        <v>51</v>
      </c>
    </row>
    <row r="13" spans="3:12" ht="15">
      <c r="C13" s="54" t="s">
        <v>20</v>
      </c>
      <c r="D13" s="55"/>
      <c r="E13" s="55"/>
      <c r="F13" s="55"/>
      <c r="G13" s="56" t="s">
        <v>52</v>
      </c>
      <c r="H13" s="54" t="s">
        <v>17</v>
      </c>
      <c r="I13" s="55">
        <v>5</v>
      </c>
      <c r="J13" s="55">
        <v>14</v>
      </c>
      <c r="K13" s="55"/>
      <c r="L13" s="57"/>
    </row>
    <row r="14" spans="3:12" ht="15">
      <c r="C14" s="54"/>
      <c r="D14" s="56"/>
      <c r="E14" s="56"/>
      <c r="F14" s="56"/>
      <c r="G14" s="56"/>
      <c r="H14" s="54"/>
      <c r="I14" s="56"/>
      <c r="J14" s="56"/>
      <c r="K14" s="56"/>
      <c r="L14" s="57"/>
    </row>
    <row r="15" spans="3:12" ht="15.75" thickBot="1">
      <c r="C15" s="58">
        <v>0.4236111111111111</v>
      </c>
      <c r="D15" s="59"/>
      <c r="E15" s="59"/>
      <c r="F15" s="59"/>
      <c r="G15" s="59"/>
      <c r="H15" s="58">
        <v>0.4791666666666667</v>
      </c>
      <c r="I15" s="59"/>
      <c r="J15" s="59"/>
      <c r="K15" s="59"/>
      <c r="L15" s="60"/>
    </row>
    <row r="19" spans="3:12" ht="15.75" thickBot="1">
      <c r="C19" s="70" t="s">
        <v>31</v>
      </c>
      <c r="D19" s="70"/>
      <c r="E19" s="70"/>
      <c r="F19" s="70"/>
      <c r="G19" s="70"/>
      <c r="H19" s="70" t="s">
        <v>31</v>
      </c>
      <c r="I19" s="70"/>
      <c r="J19" s="70"/>
      <c r="K19" s="70"/>
      <c r="L19" s="70"/>
    </row>
    <row r="20" spans="3:12" ht="15.75" thickBot="1">
      <c r="C20" s="63" t="str">
        <f>+'Sergio Rojas'!J2</f>
        <v>Fecha: 3/4/2014</v>
      </c>
      <c r="D20" s="51" t="s">
        <v>0</v>
      </c>
      <c r="E20" s="51" t="s">
        <v>1</v>
      </c>
      <c r="F20" s="51" t="s">
        <v>2</v>
      </c>
      <c r="G20" s="52" t="s">
        <v>26</v>
      </c>
      <c r="H20" s="63" t="str">
        <f>+'Jose Saa'!J8</f>
        <v>Fecha: 5/4/2014</v>
      </c>
      <c r="I20" s="51" t="s">
        <v>0</v>
      </c>
      <c r="J20" s="51" t="s">
        <v>1</v>
      </c>
      <c r="K20" s="51" t="s">
        <v>2</v>
      </c>
      <c r="L20" s="53" t="s">
        <v>26</v>
      </c>
    </row>
    <row r="21" spans="3:12" ht="15">
      <c r="C21" s="63" t="str">
        <f>+'Sergio Rojas'!J3</f>
        <v>Sergio Rojas</v>
      </c>
      <c r="D21" s="55">
        <f>+'Sergio Rojas'!K3</f>
        <v>15</v>
      </c>
      <c r="E21" s="55">
        <f>+'Sergio Rojas'!L3</f>
        <v>15</v>
      </c>
      <c r="F21" s="55">
        <f>+'Sergio Rojas'!M3</f>
        <v>0</v>
      </c>
      <c r="G21" s="55" t="str">
        <f>+'Sergio Rojas'!N3</f>
        <v>G</v>
      </c>
      <c r="H21" s="63" t="str">
        <f>+'Jose Saa'!J9</f>
        <v>Jorge Saa</v>
      </c>
      <c r="I21" s="55">
        <f>+'Jose Saa'!K9</f>
        <v>15</v>
      </c>
      <c r="J21" s="55">
        <f>+'Jose Saa'!L9</f>
        <v>15</v>
      </c>
      <c r="K21" s="55">
        <f>+'Jose Saa'!M9</f>
        <v>0</v>
      </c>
      <c r="L21" s="67" t="str">
        <f>+'Jose Saa'!N9</f>
        <v>G</v>
      </c>
    </row>
    <row r="22" spans="3:12" ht="15">
      <c r="C22" s="64" t="str">
        <f>+'Sergio Rojas'!J4</f>
        <v>Patricio Muza</v>
      </c>
      <c r="D22" s="55">
        <f>+'Sergio Rojas'!K4</f>
        <v>4</v>
      </c>
      <c r="E22" s="55">
        <f>+'Sergio Rojas'!L4</f>
        <v>4</v>
      </c>
      <c r="F22" s="55">
        <f>+'Sergio Rojas'!M4</f>
        <v>0</v>
      </c>
      <c r="G22" s="55">
        <f>+'Sergio Rojas'!N4</f>
        <v>0</v>
      </c>
      <c r="H22" s="64" t="str">
        <f>+'Jose Saa'!J10</f>
        <v>Ricardo Borquez</v>
      </c>
      <c r="I22" s="55">
        <f>+'Jose Saa'!K10</f>
        <v>8</v>
      </c>
      <c r="J22" s="55">
        <f>+'Jose Saa'!L10</f>
        <v>8</v>
      </c>
      <c r="K22" s="55">
        <f>+'Jose Saa'!M10</f>
        <v>0</v>
      </c>
      <c r="L22" s="68">
        <f>+'Jose Saa'!N10</f>
        <v>0</v>
      </c>
    </row>
    <row r="23" spans="3:12" ht="15">
      <c r="C23" s="54"/>
      <c r="D23" s="56"/>
      <c r="E23" s="56"/>
      <c r="F23" s="56"/>
      <c r="G23" s="56"/>
      <c r="H23" s="54"/>
      <c r="I23" s="56"/>
      <c r="J23" s="56"/>
      <c r="K23" s="56"/>
      <c r="L23" s="57"/>
    </row>
    <row r="24" spans="3:12" ht="15.75" thickBot="1">
      <c r="C24" s="65">
        <f>+'Sergio Rojas'!J6</f>
        <v>0.8125</v>
      </c>
      <c r="D24" s="59"/>
      <c r="E24" s="59"/>
      <c r="F24" s="59"/>
      <c r="G24" s="59"/>
      <c r="H24" s="65">
        <f>+'Jose Saa'!J12</f>
        <v>0.3958333333333333</v>
      </c>
      <c r="I24" s="59"/>
      <c r="J24" s="59"/>
      <c r="K24" s="59"/>
      <c r="L24" s="60"/>
    </row>
    <row r="25" ht="15.75" thickBot="1">
      <c r="L25" s="49"/>
    </row>
    <row r="26" spans="3:12" ht="15.75" thickBot="1">
      <c r="C26" s="63" t="str">
        <f>+'Waldo Aracena'!J2</f>
        <v>Fecha: 31/3/2014</v>
      </c>
      <c r="D26" s="51" t="s">
        <v>0</v>
      </c>
      <c r="E26" s="51" t="s">
        <v>1</v>
      </c>
      <c r="F26" s="51" t="s">
        <v>2</v>
      </c>
      <c r="G26" s="53" t="s">
        <v>26</v>
      </c>
      <c r="H26" s="63" t="str">
        <f>+'Luis Soria'!O2</f>
        <v>Fecha: 3/4/2014</v>
      </c>
      <c r="I26" s="51" t="s">
        <v>0</v>
      </c>
      <c r="J26" s="51" t="s">
        <v>1</v>
      </c>
      <c r="K26" s="51" t="s">
        <v>2</v>
      </c>
      <c r="L26" s="53" t="s">
        <v>26</v>
      </c>
    </row>
    <row r="27" spans="3:12" ht="15">
      <c r="C27" s="63" t="str">
        <f>+'Waldo Aracena'!J3</f>
        <v>Waldo Aracena</v>
      </c>
      <c r="D27" s="55">
        <f>+'Waldo Aracena'!K3</f>
        <v>15</v>
      </c>
      <c r="E27" s="55">
        <f>+'Waldo Aracena'!L3</f>
        <v>15</v>
      </c>
      <c r="F27" s="55">
        <f>+'Waldo Aracena'!M3</f>
        <v>0</v>
      </c>
      <c r="G27" s="55" t="str">
        <f>+'Waldo Aracena'!N3</f>
        <v>G</v>
      </c>
      <c r="H27" s="63" t="str">
        <f>+'Luis Soria'!O3</f>
        <v>Luis Soria</v>
      </c>
      <c r="I27" s="55">
        <f>+'Luis Soria'!P3</f>
        <v>11</v>
      </c>
      <c r="J27" s="55">
        <f>+'Luis Soria'!Q3</f>
        <v>6</v>
      </c>
      <c r="K27" s="55">
        <f>+'Luis Soria'!R3</f>
        <v>0</v>
      </c>
      <c r="L27" s="68">
        <f>+'Luis Soria'!S3</f>
        <v>0</v>
      </c>
    </row>
    <row r="28" spans="3:12" ht="15">
      <c r="C28" s="64" t="str">
        <f>+'Waldo Aracena'!J4</f>
        <v>Javier Belmar</v>
      </c>
      <c r="D28" s="55">
        <f>+'Waldo Aracena'!K4</f>
        <v>5</v>
      </c>
      <c r="E28" s="55">
        <f>+'Waldo Aracena'!L4</f>
        <v>6</v>
      </c>
      <c r="F28" s="55">
        <f>+'Waldo Aracena'!M4</f>
        <v>0</v>
      </c>
      <c r="G28" s="55">
        <f>+'Waldo Aracena'!N4</f>
        <v>0</v>
      </c>
      <c r="H28" s="64" t="str">
        <f>+'Luis Soria'!O4</f>
        <v>Cristian Belmar</v>
      </c>
      <c r="I28" s="55">
        <f>+'Luis Soria'!P4</f>
        <v>15</v>
      </c>
      <c r="J28" s="55">
        <f>+'Luis Soria'!Q4</f>
        <v>7</v>
      </c>
      <c r="K28" s="55">
        <f>+'Luis Soria'!R4</f>
        <v>0</v>
      </c>
      <c r="L28" s="68" t="str">
        <f>+'Luis Soria'!S4</f>
        <v>G</v>
      </c>
    </row>
    <row r="29" spans="3:12" ht="15">
      <c r="C29" s="54"/>
      <c r="D29" s="56"/>
      <c r="E29" s="56"/>
      <c r="F29" s="56"/>
      <c r="G29" s="57"/>
      <c r="H29" s="54"/>
      <c r="I29" s="56"/>
      <c r="J29" s="56"/>
      <c r="K29" s="56"/>
      <c r="L29" s="57"/>
    </row>
    <row r="30" spans="3:12" ht="15.75" thickBot="1">
      <c r="C30" s="65">
        <f>+'Waldo Aracena'!J6</f>
        <v>0.8958333333333334</v>
      </c>
      <c r="D30" s="59"/>
      <c r="E30" s="59"/>
      <c r="F30" s="59"/>
      <c r="G30" s="60"/>
      <c r="H30" s="65">
        <f>+'Luis Soria'!O6</f>
        <v>0.8402777777777778</v>
      </c>
      <c r="I30" s="59"/>
      <c r="J30" s="59"/>
      <c r="K30" s="59"/>
      <c r="L30" s="60"/>
    </row>
    <row r="31" ht="15.75" thickBot="1"/>
    <row r="32" spans="3:12" ht="15.75" thickBot="1">
      <c r="C32" s="63" t="str">
        <f>+'Mauricio Foncea'!J2</f>
        <v>Fecha: 31/3/2014</v>
      </c>
      <c r="D32" s="51" t="s">
        <v>0</v>
      </c>
      <c r="E32" s="51" t="s">
        <v>1</v>
      </c>
      <c r="F32" s="51" t="s">
        <v>2</v>
      </c>
      <c r="G32" s="52" t="s">
        <v>26</v>
      </c>
      <c r="H32" s="63" t="str">
        <f>+'Ricardo Borquez'!O2</f>
        <v>Fecha: 2/4/2014</v>
      </c>
      <c r="I32" s="51" t="s">
        <v>0</v>
      </c>
      <c r="J32" s="51" t="s">
        <v>1</v>
      </c>
      <c r="K32" s="51" t="s">
        <v>2</v>
      </c>
      <c r="L32" s="53" t="s">
        <v>26</v>
      </c>
    </row>
    <row r="33" spans="3:12" ht="15">
      <c r="C33" s="63" t="str">
        <f>+'Mauricio Foncea'!J3</f>
        <v>Mauricio Foncea</v>
      </c>
      <c r="D33" s="55">
        <f>+'Mauricio Foncea'!K3</f>
        <v>5</v>
      </c>
      <c r="E33" s="55">
        <f>+'Mauricio Foncea'!L3</f>
        <v>9</v>
      </c>
      <c r="F33" s="55">
        <f>+'Mauricio Foncea'!M3</f>
        <v>0</v>
      </c>
      <c r="G33" s="55">
        <f>+'Mauricio Foncea'!N3</f>
        <v>0</v>
      </c>
      <c r="H33" s="63" t="str">
        <f>+'Ricardo Borquez'!O3</f>
        <v>Ricardo Borquez</v>
      </c>
      <c r="I33" s="55">
        <f>+'Ricardo Borquez'!P3</f>
        <v>15</v>
      </c>
      <c r="J33" s="55">
        <f>+'Ricardo Borquez'!Q3</f>
        <v>15</v>
      </c>
      <c r="K33" s="55">
        <f>+'Ricardo Borquez'!R3</f>
        <v>0</v>
      </c>
      <c r="L33" s="68" t="str">
        <f>+'Ricardo Borquez'!S3</f>
        <v>G</v>
      </c>
    </row>
    <row r="34" spans="3:12" ht="15">
      <c r="C34" s="64" t="str">
        <f>+'Mauricio Foncea'!J4</f>
        <v>Ricardo Borquez</v>
      </c>
      <c r="D34" s="55">
        <f>+'Mauricio Foncea'!K4</f>
        <v>15</v>
      </c>
      <c r="E34" s="55">
        <f>+'Mauricio Foncea'!L4</f>
        <v>15</v>
      </c>
      <c r="F34" s="55">
        <f>+'Mauricio Foncea'!M4</f>
        <v>0</v>
      </c>
      <c r="G34" s="55" t="str">
        <f>+'Mauricio Foncea'!N4</f>
        <v>G</v>
      </c>
      <c r="H34" s="64" t="str">
        <f>+'Ricardo Borquez'!O4</f>
        <v>Rafael Guerra</v>
      </c>
      <c r="I34" s="55">
        <f>+'Ricardo Borquez'!P4</f>
        <v>4</v>
      </c>
      <c r="J34" s="55">
        <f>+'Ricardo Borquez'!Q4</f>
        <v>6</v>
      </c>
      <c r="K34" s="55">
        <f>+'Ricardo Borquez'!R4</f>
        <v>0</v>
      </c>
      <c r="L34" s="68">
        <f>+'Ricardo Borquez'!S4</f>
        <v>0</v>
      </c>
    </row>
    <row r="35" spans="3:12" ht="15">
      <c r="C35" s="54"/>
      <c r="D35" s="56"/>
      <c r="E35" s="56"/>
      <c r="F35" s="56"/>
      <c r="G35" s="56"/>
      <c r="H35" s="54"/>
      <c r="I35" s="56"/>
      <c r="J35" s="56"/>
      <c r="K35" s="56"/>
      <c r="L35" s="57"/>
    </row>
    <row r="36" spans="3:12" ht="15.75" thickBot="1">
      <c r="C36" s="65">
        <f>+'Mauricio Foncea'!J6</f>
        <v>0.8680555555555555</v>
      </c>
      <c r="D36" s="59"/>
      <c r="E36" s="59"/>
      <c r="F36" s="59"/>
      <c r="G36" s="59"/>
      <c r="H36" s="65">
        <f>+'Ricardo Borquez'!O6</f>
        <v>0.8958333333333334</v>
      </c>
      <c r="I36" s="59"/>
      <c r="J36" s="59"/>
      <c r="K36" s="59"/>
      <c r="L36" s="60"/>
    </row>
    <row r="37" ht="15.75" thickBot="1">
      <c r="L37" s="49"/>
    </row>
    <row r="38" spans="3:12" ht="15.75" thickBot="1">
      <c r="C38" s="63" t="str">
        <f>+'Jorge Portus'!O2</f>
        <v>Fecha: 3/4/2014</v>
      </c>
      <c r="D38" s="51" t="s">
        <v>0</v>
      </c>
      <c r="E38" s="51" t="s">
        <v>1</v>
      </c>
      <c r="F38" s="51" t="s">
        <v>2</v>
      </c>
      <c r="G38" s="52" t="s">
        <v>26</v>
      </c>
      <c r="H38" s="63" t="str">
        <f>+'Patricio Muza'!O2</f>
        <v>Fecha: 1/4/2014</v>
      </c>
      <c r="I38" s="51" t="s">
        <v>0</v>
      </c>
      <c r="J38" s="51" t="s">
        <v>1</v>
      </c>
      <c r="K38" s="51" t="s">
        <v>2</v>
      </c>
      <c r="L38" s="53" t="s">
        <v>26</v>
      </c>
    </row>
    <row r="39" spans="3:12" ht="15">
      <c r="C39" s="63" t="str">
        <f>+'Jorge Portus'!O3</f>
        <v>Jorge Portus</v>
      </c>
      <c r="D39" s="55">
        <f>+'Jorge Portus'!P3</f>
        <v>7</v>
      </c>
      <c r="E39" s="55">
        <f>+'Jorge Portus'!Q3</f>
        <v>7</v>
      </c>
      <c r="F39" s="55">
        <f>+'Jorge Portus'!R3</f>
        <v>0</v>
      </c>
      <c r="G39" s="55">
        <f>+'Jorge Portus'!S3</f>
        <v>0</v>
      </c>
      <c r="H39" s="63" t="str">
        <f>+'Patricio Muza'!O3</f>
        <v>Patricio Muza</v>
      </c>
      <c r="I39" s="55">
        <f>+'Patricio Muza'!P3</f>
        <v>15</v>
      </c>
      <c r="J39" s="55">
        <f>+'Patricio Muza'!Q3</f>
        <v>10</v>
      </c>
      <c r="K39" s="55">
        <f>+'Patricio Muza'!R3</f>
        <v>8</v>
      </c>
      <c r="L39" s="68" t="str">
        <f>+'Patricio Muza'!S3</f>
        <v>G</v>
      </c>
    </row>
    <row r="40" spans="3:12" ht="15">
      <c r="C40" s="64" t="str">
        <f>+'Jorge Portus'!O4</f>
        <v>Waldo Aracena</v>
      </c>
      <c r="D40" s="55">
        <f>+'Jorge Portus'!P4</f>
        <v>15</v>
      </c>
      <c r="E40" s="55">
        <f>+'Jorge Portus'!Q4</f>
        <v>15</v>
      </c>
      <c r="F40" s="55">
        <f>+'Jorge Portus'!R4</f>
        <v>0</v>
      </c>
      <c r="G40" s="55" t="str">
        <f>+'Jorge Portus'!S4</f>
        <v>G</v>
      </c>
      <c r="H40" s="64" t="str">
        <f>+'Patricio Muza'!O4</f>
        <v>Santiago Aguilera</v>
      </c>
      <c r="I40" s="55">
        <f>+'Patricio Muza'!P4</f>
        <v>6</v>
      </c>
      <c r="J40" s="55">
        <f>+'Patricio Muza'!Q4</f>
        <v>15</v>
      </c>
      <c r="K40" s="55">
        <f>+'Patricio Muza'!R4</f>
        <v>3</v>
      </c>
      <c r="L40" s="68">
        <f>+'Patricio Muza'!S4</f>
        <v>0</v>
      </c>
    </row>
    <row r="41" spans="3:12" ht="15">
      <c r="C41" s="54"/>
      <c r="D41" s="56"/>
      <c r="E41" s="56"/>
      <c r="F41" s="56"/>
      <c r="G41" s="56"/>
      <c r="H41" s="54"/>
      <c r="I41" s="56"/>
      <c r="J41" s="56"/>
      <c r="K41" s="56"/>
      <c r="L41" s="57"/>
    </row>
    <row r="42" spans="3:12" ht="15.75" thickBot="1">
      <c r="C42" s="65">
        <f>+'Jorge Portus'!O6</f>
        <v>0.8958333333333334</v>
      </c>
      <c r="D42" s="59"/>
      <c r="E42" s="59"/>
      <c r="F42" s="59"/>
      <c r="G42" s="59"/>
      <c r="H42" s="65">
        <f>+'Patricio Muza'!O6</f>
        <v>0.8402777777777778</v>
      </c>
      <c r="I42" s="59"/>
      <c r="J42" s="59"/>
      <c r="K42" s="59"/>
      <c r="L42" s="60"/>
    </row>
    <row r="43" ht="15.75" thickBot="1"/>
    <row r="44" spans="3:12" ht="15.75" thickBot="1">
      <c r="C44" s="63" t="str">
        <f>+'Gonzalo Vergara'!J2</f>
        <v>Fecha: 31/3/2014</v>
      </c>
      <c r="D44" s="51" t="s">
        <v>0</v>
      </c>
      <c r="E44" s="51" t="s">
        <v>1</v>
      </c>
      <c r="F44" s="51" t="s">
        <v>2</v>
      </c>
      <c r="G44" s="52" t="s">
        <v>26</v>
      </c>
      <c r="H44" s="63" t="str">
        <f>+'Marcelo Aguilera'!J2</f>
        <v>Fecha: 1/4/2014</v>
      </c>
      <c r="I44" s="51" t="s">
        <v>0</v>
      </c>
      <c r="J44" s="51" t="s">
        <v>1</v>
      </c>
      <c r="K44" s="51" t="s">
        <v>2</v>
      </c>
      <c r="L44" s="53" t="s">
        <v>26</v>
      </c>
    </row>
    <row r="45" spans="3:12" ht="15">
      <c r="C45" s="63" t="str">
        <f>+'Gonzalo Vergara'!J3</f>
        <v>Gonzalo Vergara</v>
      </c>
      <c r="D45" s="66">
        <f>+'Gonzalo Vergara'!K3</f>
        <v>15</v>
      </c>
      <c r="E45" s="66">
        <f>+'Gonzalo Vergara'!L3</f>
        <v>15</v>
      </c>
      <c r="F45" s="66">
        <f>+'Gonzalo Vergara'!M3</f>
        <v>0</v>
      </c>
      <c r="G45" s="67" t="str">
        <f>+'Gonzalo Vergara'!N3</f>
        <v>G</v>
      </c>
      <c r="H45" s="63" t="str">
        <f>+'Marcelo Aguilera'!J3</f>
        <v>Marcelo Aguilera</v>
      </c>
      <c r="I45" s="55">
        <f>+'Marcelo Aguilera'!K3</f>
        <v>8</v>
      </c>
      <c r="J45" s="55">
        <f>+'Marcelo Aguilera'!L3</f>
        <v>8</v>
      </c>
      <c r="K45" s="55">
        <f>+'Marcelo Aguilera'!M3</f>
        <v>0</v>
      </c>
      <c r="L45" s="68">
        <f>+'Marcelo Aguilera'!N3</f>
        <v>0</v>
      </c>
    </row>
    <row r="46" spans="3:12" ht="15">
      <c r="C46" s="64" t="str">
        <f>+'Gonzalo Vergara'!J4</f>
        <v>Patricio Muza</v>
      </c>
      <c r="D46" s="55">
        <f>+'Gonzalo Vergara'!K4</f>
        <v>8</v>
      </c>
      <c r="E46" s="55">
        <f>+'Gonzalo Vergara'!L4</f>
        <v>4</v>
      </c>
      <c r="F46" s="55">
        <f>+'Gonzalo Vergara'!M4</f>
        <v>0</v>
      </c>
      <c r="G46" s="68">
        <f>+'Gonzalo Vergara'!N4</f>
        <v>0</v>
      </c>
      <c r="H46" s="64" t="str">
        <f>+'Marcelo Aguilera'!J4</f>
        <v>Fernando Bustamante</v>
      </c>
      <c r="I46" s="55">
        <f>+'Marcelo Aguilera'!K4</f>
        <v>15</v>
      </c>
      <c r="J46" s="55">
        <f>+'Marcelo Aguilera'!L4</f>
        <v>15</v>
      </c>
      <c r="K46" s="55">
        <f>+'Marcelo Aguilera'!M4</f>
        <v>0</v>
      </c>
      <c r="L46" s="68" t="str">
        <f>+'Marcelo Aguilera'!N4</f>
        <v>G</v>
      </c>
    </row>
    <row r="47" spans="3:12" ht="15">
      <c r="C47" s="54"/>
      <c r="D47" s="56"/>
      <c r="E47" s="56"/>
      <c r="F47" s="56"/>
      <c r="G47" s="56"/>
      <c r="H47" s="54"/>
      <c r="I47" s="56"/>
      <c r="J47" s="56"/>
      <c r="K47" s="56"/>
      <c r="L47" s="57"/>
    </row>
    <row r="48" spans="3:12" ht="15.75" thickBot="1">
      <c r="C48" s="65">
        <f>+'Gonzalo Vergara'!J6</f>
        <v>0.8402777777777778</v>
      </c>
      <c r="D48" s="59"/>
      <c r="E48" s="59"/>
      <c r="F48" s="59"/>
      <c r="G48" s="59"/>
      <c r="H48" s="65">
        <f>+'Marcelo Aguilera'!J6</f>
        <v>0.8680555555555555</v>
      </c>
      <c r="I48" s="59"/>
      <c r="J48" s="59"/>
      <c r="K48" s="59"/>
      <c r="L48" s="60"/>
    </row>
    <row r="49" ht="15.75" thickBot="1">
      <c r="L49" s="49"/>
    </row>
    <row r="50" spans="3:12" ht="15.75" thickBot="1">
      <c r="C50" s="63" t="str">
        <f>+'Jorge Villalobos'!J8</f>
        <v>Fecha: 5/4/2014</v>
      </c>
      <c r="D50" s="51" t="s">
        <v>0</v>
      </c>
      <c r="E50" s="51" t="s">
        <v>1</v>
      </c>
      <c r="F50" s="51" t="s">
        <v>2</v>
      </c>
      <c r="G50" s="53" t="s">
        <v>26</v>
      </c>
      <c r="H50" s="63" t="str">
        <f>+'Sergio Rojas'!J8</f>
        <v>Fecha: 5/4/2014</v>
      </c>
      <c r="I50" s="51" t="s">
        <v>0</v>
      </c>
      <c r="J50" s="51" t="s">
        <v>1</v>
      </c>
      <c r="K50" s="51" t="s">
        <v>2</v>
      </c>
      <c r="L50" s="53" t="s">
        <v>26</v>
      </c>
    </row>
    <row r="51" spans="3:12" ht="15">
      <c r="C51" s="63" t="str">
        <f>+'Jorge Villalobos'!J9</f>
        <v>Jorge Villalobos</v>
      </c>
      <c r="D51" s="55">
        <f>+'Jorge Villalobos'!K9</f>
        <v>14</v>
      </c>
      <c r="E51" s="55">
        <f>+'Jorge Villalobos'!L9</f>
        <v>9</v>
      </c>
      <c r="F51" s="55">
        <f>+'Jorge Villalobos'!M9</f>
        <v>0</v>
      </c>
      <c r="G51" s="55">
        <f>+'Jorge Villalobos'!N9</f>
        <v>0</v>
      </c>
      <c r="H51" s="63" t="str">
        <f>+'Sergio Rojas'!J9</f>
        <v>Sergio Rojas</v>
      </c>
      <c r="I51" s="55">
        <f>+'Sergio Rojas'!K9</f>
        <v>15</v>
      </c>
      <c r="J51" s="55">
        <f>+'Sergio Rojas'!L9</f>
        <v>15</v>
      </c>
      <c r="K51" s="55">
        <f>+'Sergio Rojas'!M9</f>
        <v>0</v>
      </c>
      <c r="L51" s="68" t="str">
        <f>+'Sergio Rojas'!N9</f>
        <v>G</v>
      </c>
    </row>
    <row r="52" spans="3:12" ht="15">
      <c r="C52" s="64" t="str">
        <f>+'Jorge Villalobos'!J10</f>
        <v>Waldo Aracena</v>
      </c>
      <c r="D52" s="55">
        <f>+'Jorge Villalobos'!K10</f>
        <v>15</v>
      </c>
      <c r="E52" s="55">
        <f>+'Jorge Villalobos'!L10</f>
        <v>15</v>
      </c>
      <c r="F52" s="55">
        <f>+'Jorge Villalobos'!M10</f>
        <v>0</v>
      </c>
      <c r="G52" s="55" t="str">
        <f>+'Jorge Villalobos'!N10</f>
        <v>G</v>
      </c>
      <c r="H52" s="64" t="str">
        <f>+'Sergio Rojas'!J10</f>
        <v>Santiago Aguilera</v>
      </c>
      <c r="I52" s="55">
        <f>+'Sergio Rojas'!K10</f>
        <v>3</v>
      </c>
      <c r="J52" s="55">
        <f>+'Sergio Rojas'!L10</f>
        <v>3</v>
      </c>
      <c r="K52" s="55">
        <f>+'Sergio Rojas'!M10</f>
        <v>0</v>
      </c>
      <c r="L52" s="68">
        <f>+'Sergio Rojas'!N10</f>
        <v>0</v>
      </c>
    </row>
    <row r="53" spans="3:12" ht="15">
      <c r="C53" s="54"/>
      <c r="D53" s="56"/>
      <c r="E53" s="56"/>
      <c r="F53" s="56"/>
      <c r="G53" s="57"/>
      <c r="H53" s="54"/>
      <c r="I53" s="56"/>
      <c r="J53" s="56"/>
      <c r="K53" s="56"/>
      <c r="L53" s="57"/>
    </row>
    <row r="54" spans="3:12" ht="15.75" thickBot="1">
      <c r="C54" s="65">
        <f>+'Jorge Villalobos'!J12</f>
        <v>0.4236111111111111</v>
      </c>
      <c r="D54" s="59"/>
      <c r="E54" s="59"/>
      <c r="F54" s="59"/>
      <c r="G54" s="60"/>
      <c r="H54" s="65">
        <f>+'Sergio Rojas'!J12</f>
        <v>0.4513888888888889</v>
      </c>
      <c r="I54" s="59"/>
      <c r="J54" s="59"/>
      <c r="K54" s="59"/>
      <c r="L54" s="60"/>
    </row>
    <row r="55" ht="15.75" thickBot="1"/>
    <row r="56" spans="3:12" ht="15.75" thickBot="1">
      <c r="C56" s="63" t="str">
        <f>+'Jorge Portus'!J8</f>
        <v>Fecha: 4/4/2014</v>
      </c>
      <c r="D56" s="51" t="s">
        <v>0</v>
      </c>
      <c r="E56" s="51" t="s">
        <v>1</v>
      </c>
      <c r="F56" s="51" t="s">
        <v>2</v>
      </c>
      <c r="G56" s="53" t="s">
        <v>26</v>
      </c>
      <c r="H56" s="63" t="str">
        <f>+'Fernando Bustamante'!J8</f>
        <v>Fecha: 5/4/2014</v>
      </c>
      <c r="I56" s="51" t="s">
        <v>0</v>
      </c>
      <c r="J56" s="51" t="s">
        <v>1</v>
      </c>
      <c r="K56" s="51" t="s">
        <v>2</v>
      </c>
      <c r="L56" s="53" t="s">
        <v>26</v>
      </c>
    </row>
    <row r="57" spans="3:12" ht="15">
      <c r="C57" s="63" t="str">
        <f>+'Jorge Portus'!J9</f>
        <v>Jorge Portus</v>
      </c>
      <c r="D57" s="55">
        <f>+'Jorge Portus'!K9</f>
        <v>11</v>
      </c>
      <c r="E57" s="55">
        <f>+'Jorge Portus'!L9</f>
        <v>12</v>
      </c>
      <c r="F57" s="55">
        <f>+'Jorge Portus'!M9</f>
        <v>0</v>
      </c>
      <c r="G57" s="55">
        <f>+'Jorge Portus'!N9</f>
        <v>0</v>
      </c>
      <c r="H57" s="63" t="str">
        <f>+'Fernando Bustamante'!J9</f>
        <v>Fernando Bustamante</v>
      </c>
      <c r="I57" s="55">
        <f>+'Fernando Bustamante'!K9</f>
        <v>13</v>
      </c>
      <c r="J57" s="55">
        <f>+'Fernando Bustamante'!L9</f>
        <v>15</v>
      </c>
      <c r="K57" s="55">
        <f>+'Fernando Bustamante'!M9</f>
        <v>6</v>
      </c>
      <c r="L57" s="67">
        <f>+'Fernando Bustamante'!N9</f>
        <v>0</v>
      </c>
    </row>
    <row r="58" spans="3:12" ht="15">
      <c r="C58" s="64" t="str">
        <f>+'Jorge Portus'!J10</f>
        <v>Jorge Villalobos</v>
      </c>
      <c r="D58" s="55">
        <f>+'Jorge Portus'!K10</f>
        <v>15</v>
      </c>
      <c r="E58" s="55">
        <f>+'Jorge Portus'!L10</f>
        <v>15</v>
      </c>
      <c r="F58" s="55">
        <f>+'Jorge Portus'!M10</f>
        <v>0</v>
      </c>
      <c r="G58" s="55" t="str">
        <f>+'Jorge Portus'!N10</f>
        <v>G</v>
      </c>
      <c r="H58" s="64" t="str">
        <f>+'Fernando Bustamante'!J10</f>
        <v>Luis Soria</v>
      </c>
      <c r="I58" s="55">
        <f>+'Fernando Bustamante'!K10</f>
        <v>15</v>
      </c>
      <c r="J58" s="55">
        <f>+'Fernando Bustamante'!L10</f>
        <v>12</v>
      </c>
      <c r="K58" s="55">
        <f>+'Fernando Bustamante'!M10</f>
        <v>7</v>
      </c>
      <c r="L58" s="68" t="str">
        <f>+'Fernando Bustamante'!N10</f>
        <v>G</v>
      </c>
    </row>
    <row r="59" spans="3:12" ht="15">
      <c r="C59" s="54"/>
      <c r="D59" s="56"/>
      <c r="E59" s="56"/>
      <c r="F59" s="56"/>
      <c r="G59" s="57"/>
      <c r="H59" s="54"/>
      <c r="I59" s="56"/>
      <c r="J59" s="56"/>
      <c r="K59" s="56"/>
      <c r="L59" s="57"/>
    </row>
    <row r="60" spans="3:12" ht="15.75" thickBot="1">
      <c r="C60" s="65">
        <f>+'Jorge Portus'!J12</f>
        <v>0.8402777777777778</v>
      </c>
      <c r="D60" s="59"/>
      <c r="E60" s="59"/>
      <c r="F60" s="59"/>
      <c r="G60" s="60"/>
      <c r="H60" s="65">
        <f>+'Fernando Bustamante'!J12</f>
        <v>0.4791666666666667</v>
      </c>
      <c r="I60" s="59"/>
      <c r="J60" s="59"/>
      <c r="K60" s="59"/>
      <c r="L60" s="60"/>
    </row>
    <row r="61" ht="15.75" thickBot="1">
      <c r="L61" s="49"/>
    </row>
    <row r="62" spans="3:12" ht="15.75" thickBot="1">
      <c r="C62" s="63" t="str">
        <f>+'Javier Belmar'!O2</f>
        <v>Fecha: 1/4/2014</v>
      </c>
      <c r="D62" s="51" t="s">
        <v>0</v>
      </c>
      <c r="E62" s="51" t="s">
        <v>1</v>
      </c>
      <c r="F62" s="51" t="s">
        <v>2</v>
      </c>
      <c r="G62" s="52" t="s">
        <v>26</v>
      </c>
      <c r="H62" s="69" t="str">
        <f>+'Rafael Guerra'!J2</f>
        <v>Fecha: 1/4/2014</v>
      </c>
      <c r="I62" s="51" t="s">
        <v>0</v>
      </c>
      <c r="J62" s="51" t="s">
        <v>1</v>
      </c>
      <c r="K62" s="51" t="s">
        <v>2</v>
      </c>
      <c r="L62" s="53" t="s">
        <v>26</v>
      </c>
    </row>
    <row r="63" spans="3:12" ht="15">
      <c r="C63" s="63" t="str">
        <f>+'Javier Belmar'!O3</f>
        <v>Javier Belmar</v>
      </c>
      <c r="D63" s="66">
        <f>+'Javier Belmar'!P3</f>
        <v>8</v>
      </c>
      <c r="E63" s="66">
        <f>+'Javier Belmar'!Q3</f>
        <v>7</v>
      </c>
      <c r="F63" s="66">
        <f>+'Javier Belmar'!R3</f>
        <v>0</v>
      </c>
      <c r="G63" s="67">
        <f>+'Javier Belmar'!S3</f>
        <v>0</v>
      </c>
      <c r="H63" s="64" t="str">
        <f>+'Rafael Guerra'!J3</f>
        <v>Rafael Guerra</v>
      </c>
      <c r="I63" s="66">
        <f>+'Rafael Guerra'!K3</f>
        <v>4</v>
      </c>
      <c r="J63" s="66">
        <f>+'Rafael Guerra'!L3</f>
        <v>7</v>
      </c>
      <c r="K63" s="66">
        <f>+'Rafael Guerra'!M3</f>
        <v>0</v>
      </c>
      <c r="L63" s="67">
        <f>+'Rafael Guerra'!N3</f>
        <v>0</v>
      </c>
    </row>
    <row r="64" spans="3:12" ht="15">
      <c r="C64" s="64" t="str">
        <f>+'Javier Belmar'!O4</f>
        <v>Jorge Villalobos</v>
      </c>
      <c r="D64" s="55">
        <f>+'Javier Belmar'!P4</f>
        <v>15</v>
      </c>
      <c r="E64" s="55">
        <f>+'Javier Belmar'!Q4</f>
        <v>15</v>
      </c>
      <c r="F64" s="55">
        <f>+'Javier Belmar'!R4</f>
        <v>0</v>
      </c>
      <c r="G64" s="68" t="str">
        <f>+'Javier Belmar'!S4</f>
        <v>G</v>
      </c>
      <c r="H64" s="64" t="str">
        <f>+'Rafael Guerra'!J4</f>
        <v>Jorge Saa</v>
      </c>
      <c r="I64" s="55">
        <f>+'Rafael Guerra'!K4</f>
        <v>15</v>
      </c>
      <c r="J64" s="55">
        <f>+'Rafael Guerra'!L4</f>
        <v>15</v>
      </c>
      <c r="K64" s="55">
        <f>+'Rafael Guerra'!M4</f>
        <v>0</v>
      </c>
      <c r="L64" s="68" t="str">
        <f>+'Rafael Guerra'!N4</f>
        <v>G</v>
      </c>
    </row>
    <row r="65" spans="3:12" ht="15">
      <c r="C65" s="54"/>
      <c r="D65" s="56"/>
      <c r="E65" s="56"/>
      <c r="F65" s="56"/>
      <c r="G65" s="56"/>
      <c r="H65" s="54"/>
      <c r="I65" s="56"/>
      <c r="J65" s="56"/>
      <c r="K65" s="56"/>
      <c r="L65" s="57"/>
    </row>
    <row r="66" spans="3:12" ht="15.75" thickBot="1">
      <c r="C66" s="65">
        <f>+'Javier Belmar'!O6</f>
        <v>0.8125</v>
      </c>
      <c r="D66" s="59"/>
      <c r="E66" s="59"/>
      <c r="F66" s="59"/>
      <c r="G66" s="59"/>
      <c r="H66" s="65">
        <f>+'Rafael Guerra'!J6</f>
        <v>0.8958333333333334</v>
      </c>
      <c r="I66" s="59"/>
      <c r="J66" s="59"/>
      <c r="K66" s="59"/>
      <c r="L66" s="60"/>
    </row>
    <row r="67" ht="15.75" thickBot="1">
      <c r="L67" s="49"/>
    </row>
    <row r="68" spans="3:12" ht="15.75" thickBot="1">
      <c r="C68" s="69" t="str">
        <f>+'Luis Soria'!J2</f>
        <v>Fecha: 31/3/2014</v>
      </c>
      <c r="D68" s="51" t="s">
        <v>0</v>
      </c>
      <c r="E68" s="51" t="s">
        <v>1</v>
      </c>
      <c r="F68" s="51" t="s">
        <v>2</v>
      </c>
      <c r="G68" s="53" t="s">
        <v>26</v>
      </c>
      <c r="H68" s="63" t="str">
        <f>+'Jorge Portus'!J2</f>
        <v>Fecha: 2/4/2014</v>
      </c>
      <c r="I68" s="51" t="s">
        <v>0</v>
      </c>
      <c r="J68" s="51" t="s">
        <v>1</v>
      </c>
      <c r="K68" s="51" t="s">
        <v>2</v>
      </c>
      <c r="L68" s="53" t="s">
        <v>26</v>
      </c>
    </row>
    <row r="69" spans="3:12" ht="15">
      <c r="C69" s="64" t="str">
        <f>+'Luis Soria'!J3</f>
        <v>Luis Soria</v>
      </c>
      <c r="D69" s="55">
        <f>+'Luis Soria'!K3</f>
        <v>15</v>
      </c>
      <c r="E69" s="55">
        <f>+'Luis Soria'!L3</f>
        <v>15</v>
      </c>
      <c r="F69" s="55">
        <f>+'Luis Soria'!M3</f>
        <v>0</v>
      </c>
      <c r="G69" s="55" t="str">
        <f>+'Luis Soria'!N3</f>
        <v>G</v>
      </c>
      <c r="H69" s="63" t="str">
        <f>+'Jorge Portus'!J3</f>
        <v>Jorge Portus</v>
      </c>
      <c r="I69" s="55">
        <f>+'Jorge Portus'!K3</f>
        <v>15</v>
      </c>
      <c r="J69" s="55">
        <f>+'Jorge Portus'!L3</f>
        <v>13</v>
      </c>
      <c r="K69" s="55">
        <f>+'Jorge Portus'!M3</f>
        <v>8</v>
      </c>
      <c r="L69" s="68">
        <f>+'Jorge Portus'!N3</f>
        <v>0</v>
      </c>
    </row>
    <row r="70" spans="3:12" ht="15">
      <c r="C70" s="64" t="str">
        <f>+'Luis Soria'!J4</f>
        <v>Marcelo Aguilera</v>
      </c>
      <c r="D70" s="55">
        <f>+'Luis Soria'!K4</f>
        <v>9</v>
      </c>
      <c r="E70" s="55">
        <f>+'Luis Soria'!L4</f>
        <v>8</v>
      </c>
      <c r="F70" s="55">
        <f>+'Luis Soria'!M4</f>
        <v>0</v>
      </c>
      <c r="G70" s="55">
        <f>+'Luis Soria'!N4</f>
        <v>0</v>
      </c>
      <c r="H70" s="64" t="str">
        <f>+'Jorge Portus'!J4</f>
        <v>Javier Belmar</v>
      </c>
      <c r="I70" s="55">
        <f>+'Jorge Portus'!K4</f>
        <v>5</v>
      </c>
      <c r="J70" s="55">
        <f>+'Jorge Portus'!L4</f>
        <v>15</v>
      </c>
      <c r="K70" s="55">
        <f>+'Jorge Portus'!M4</f>
        <v>11</v>
      </c>
      <c r="L70" s="68" t="str">
        <f>+'Jorge Portus'!N4</f>
        <v>G</v>
      </c>
    </row>
    <row r="71" spans="3:12" ht="15">
      <c r="C71" s="54"/>
      <c r="D71" s="56"/>
      <c r="E71" s="56"/>
      <c r="F71" s="56"/>
      <c r="G71" s="57"/>
      <c r="H71" s="54"/>
      <c r="I71" s="56"/>
      <c r="J71" s="56"/>
      <c r="K71" s="56"/>
      <c r="L71" s="57"/>
    </row>
    <row r="72" spans="3:12" ht="15.75" thickBot="1">
      <c r="C72" s="65">
        <f>+'Luis Soria'!J6</f>
        <v>0.8125</v>
      </c>
      <c r="D72" s="59"/>
      <c r="E72" s="59"/>
      <c r="F72" s="59"/>
      <c r="G72" s="60"/>
      <c r="H72" s="65">
        <f>+'Jorge Portus'!J6</f>
        <v>0.8680555555555555</v>
      </c>
      <c r="I72" s="59"/>
      <c r="J72" s="59"/>
      <c r="K72" s="59"/>
      <c r="L72" s="60"/>
    </row>
    <row r="73" ht="15.75" thickBot="1">
      <c r="L73" s="49"/>
    </row>
    <row r="74" spans="3:12" ht="15.75" thickBot="1">
      <c r="C74" s="63" t="str">
        <f>+'Mauricio Foncea'!O2</f>
        <v>Fecha: 3/4/2014</v>
      </c>
      <c r="D74" s="51" t="s">
        <v>0</v>
      </c>
      <c r="E74" s="51" t="s">
        <v>1</v>
      </c>
      <c r="F74" s="51" t="s">
        <v>2</v>
      </c>
      <c r="G74" s="53" t="s">
        <v>26</v>
      </c>
      <c r="H74" s="63" t="str">
        <f>+'Cristian Belmar'!O2</f>
        <v>Fecha: 2/4/2014</v>
      </c>
      <c r="I74" s="51" t="s">
        <v>0</v>
      </c>
      <c r="J74" s="51" t="s">
        <v>1</v>
      </c>
      <c r="K74" s="51" t="s">
        <v>2</v>
      </c>
      <c r="L74" s="53" t="s">
        <v>26</v>
      </c>
    </row>
    <row r="75" spans="3:12" ht="15">
      <c r="C75" s="63" t="str">
        <f>+'Mauricio Foncea'!O3</f>
        <v>Mauricio Foncea</v>
      </c>
      <c r="D75" s="55">
        <f>+'Mauricio Foncea'!P3</f>
        <v>0</v>
      </c>
      <c r="E75" s="55">
        <f>+'Mauricio Foncea'!Q3</f>
        <v>10</v>
      </c>
      <c r="F75" s="55">
        <f>+'Mauricio Foncea'!R3</f>
        <v>0</v>
      </c>
      <c r="G75" s="55">
        <f>+'Mauricio Foncea'!S3</f>
        <v>0</v>
      </c>
      <c r="H75" s="63" t="str">
        <f>+'Cristian Belmar'!O3</f>
        <v>Cristian Belmar</v>
      </c>
      <c r="I75" s="66">
        <f>+'Cristian Belmar'!P3</f>
        <v>15</v>
      </c>
      <c r="J75" s="66">
        <f>+'Cristian Belmar'!Q3</f>
        <v>15</v>
      </c>
      <c r="K75" s="66">
        <f>+'Cristian Belmar'!R3</f>
        <v>0</v>
      </c>
      <c r="L75" s="67" t="str">
        <f>+'Cristian Belmar'!S3</f>
        <v>G</v>
      </c>
    </row>
    <row r="76" spans="3:12" ht="15">
      <c r="C76" s="64" t="str">
        <f>+'Mauricio Foncea'!O4</f>
        <v>Jorge Saa</v>
      </c>
      <c r="D76" s="55">
        <f>+'Mauricio Foncea'!P4</f>
        <v>15</v>
      </c>
      <c r="E76" s="55">
        <f>+'Mauricio Foncea'!Q4</f>
        <v>15</v>
      </c>
      <c r="F76" s="55">
        <f>+'Mauricio Foncea'!R4</f>
        <v>0</v>
      </c>
      <c r="G76" s="55" t="str">
        <f>+'Mauricio Foncea'!S4</f>
        <v>G</v>
      </c>
      <c r="H76" s="64" t="str">
        <f>+'Cristian Belmar'!O4</f>
        <v>Fernando Bustamante</v>
      </c>
      <c r="I76" s="55">
        <f>+'Cristian Belmar'!P4</f>
        <v>6</v>
      </c>
      <c r="J76" s="55">
        <f>+'Cristian Belmar'!Q4</f>
        <v>4</v>
      </c>
      <c r="K76" s="55">
        <f>+'Cristian Belmar'!R4</f>
        <v>0</v>
      </c>
      <c r="L76" s="68">
        <f>+'Cristian Belmar'!S4</f>
        <v>0</v>
      </c>
    </row>
    <row r="77" spans="3:12" ht="15">
      <c r="C77" s="54"/>
      <c r="D77" s="56"/>
      <c r="E77" s="56"/>
      <c r="F77" s="56"/>
      <c r="G77" s="57"/>
      <c r="H77" s="54"/>
      <c r="I77" s="56"/>
      <c r="J77" s="56"/>
      <c r="K77" s="56"/>
      <c r="L77" s="57"/>
    </row>
    <row r="78" spans="3:12" ht="15.75" thickBot="1">
      <c r="C78" s="65">
        <f>+'Mauricio Foncea'!O6</f>
        <v>0.8680555555555555</v>
      </c>
      <c r="D78" s="59"/>
      <c r="E78" s="59"/>
      <c r="F78" s="59"/>
      <c r="G78" s="60"/>
      <c r="H78" s="65">
        <f>+'Cristian Belmar'!O6</f>
        <v>0.8125</v>
      </c>
      <c r="I78" s="59"/>
      <c r="J78" s="59"/>
      <c r="K78" s="59"/>
      <c r="L78" s="60"/>
    </row>
    <row r="79" spans="12:13" ht="15.75" thickBot="1">
      <c r="L79" s="49"/>
      <c r="M79" t="s">
        <v>32</v>
      </c>
    </row>
    <row r="80" spans="3:12" ht="15.75" thickBot="1">
      <c r="C80" s="63" t="str">
        <f>+'Santiago Aguilera'!O2</f>
        <v>Fecha: 2/4/2014</v>
      </c>
      <c r="D80" s="51" t="s">
        <v>0</v>
      </c>
      <c r="E80" s="51" t="s">
        <v>1</v>
      </c>
      <c r="F80" s="51" t="s">
        <v>2</v>
      </c>
      <c r="G80" s="53" t="s">
        <v>26</v>
      </c>
      <c r="H80" s="63" t="str">
        <f>+'Sergio Rojas'!O2</f>
        <v>Fecha: 4/4/2014</v>
      </c>
      <c r="I80" s="51" t="s">
        <v>0</v>
      </c>
      <c r="J80" s="51" t="s">
        <v>1</v>
      </c>
      <c r="K80" s="51" t="s">
        <v>2</v>
      </c>
      <c r="L80" s="53" t="s">
        <v>26</v>
      </c>
    </row>
    <row r="81" spans="3:12" ht="15">
      <c r="C81" s="63" t="str">
        <f>+'Santiago Aguilera'!O3</f>
        <v>Santiago Aguilera</v>
      </c>
      <c r="D81" s="66">
        <f>+'Santiago Aguilera'!P3</f>
        <v>15</v>
      </c>
      <c r="E81" s="66">
        <f>+'Santiago Aguilera'!Q3</f>
        <v>15</v>
      </c>
      <c r="F81" s="66">
        <f>+'Santiago Aguilera'!R3</f>
        <v>0</v>
      </c>
      <c r="G81" s="67" t="str">
        <f>+'Santiago Aguilera'!S3</f>
        <v>G</v>
      </c>
      <c r="H81" s="63" t="str">
        <f>+'Sergio Rojas'!O3</f>
        <v>Sergio Rojas</v>
      </c>
      <c r="I81" s="66">
        <f>+'Sergio Rojas'!P3</f>
        <v>15</v>
      </c>
      <c r="J81" s="66">
        <f>+'Sergio Rojas'!Q3</f>
        <v>15</v>
      </c>
      <c r="K81" s="66">
        <f>+'Sergio Rojas'!R3</f>
        <v>0</v>
      </c>
      <c r="L81" s="67" t="str">
        <f>+'Sergio Rojas'!S3</f>
        <v>G</v>
      </c>
    </row>
    <row r="82" spans="3:12" ht="15">
      <c r="C82" s="64" t="str">
        <f>+'Santiago Aguilera'!O4</f>
        <v>Gonzalo Vergara</v>
      </c>
      <c r="D82" s="55">
        <f>+'Santiago Aguilera'!P4</f>
        <v>9</v>
      </c>
      <c r="E82" s="55">
        <f>+'Santiago Aguilera'!Q4</f>
        <v>4</v>
      </c>
      <c r="F82" s="55">
        <f>+'Santiago Aguilera'!R4</f>
        <v>0</v>
      </c>
      <c r="G82" s="68">
        <f>+'Santiago Aguilera'!S4</f>
        <v>0</v>
      </c>
      <c r="H82" s="64" t="str">
        <f>+'Sergio Rojas'!O4</f>
        <v>Gonzalo Vergara</v>
      </c>
      <c r="I82" s="55">
        <f>+'Sergio Rojas'!P4</f>
        <v>8</v>
      </c>
      <c r="J82" s="55">
        <f>+'Sergio Rojas'!Q4</f>
        <v>6</v>
      </c>
      <c r="K82" s="55">
        <f>+'Sergio Rojas'!R4</f>
        <v>0</v>
      </c>
      <c r="L82" s="68">
        <f>+'Sergio Rojas'!S4</f>
        <v>0</v>
      </c>
    </row>
    <row r="83" spans="3:12" ht="15">
      <c r="C83" s="54"/>
      <c r="D83" s="56"/>
      <c r="E83" s="56" t="s">
        <v>32</v>
      </c>
      <c r="F83" s="56"/>
      <c r="G83" s="57"/>
      <c r="H83" s="54"/>
      <c r="I83" s="56"/>
      <c r="J83" s="56"/>
      <c r="K83" s="56"/>
      <c r="L83" s="57"/>
    </row>
    <row r="84" spans="3:12" ht="15.75" thickBot="1">
      <c r="C84" s="65">
        <f>+'Santiago Aguilera'!O6</f>
        <v>0.8402777777777778</v>
      </c>
      <c r="D84" s="59"/>
      <c r="E84" s="59"/>
      <c r="F84" s="59"/>
      <c r="G84" s="60"/>
      <c r="H84" s="65">
        <f>+'Sergio Rojas'!O6</f>
        <v>0.8958333333333334</v>
      </c>
      <c r="I84" s="59"/>
      <c r="J84" s="59"/>
      <c r="K84" s="59"/>
      <c r="L84" s="60"/>
    </row>
    <row r="85" ht="15.75" thickBot="1">
      <c r="L85" s="49"/>
    </row>
    <row r="86" spans="3:12" ht="15.75" thickBot="1">
      <c r="C86" s="63" t="str">
        <f>+'Marcelo Aguilera'!J8</f>
        <v>Fecha: 4/4/2014</v>
      </c>
      <c r="D86" s="51" t="s">
        <v>0</v>
      </c>
      <c r="E86" s="51" t="s">
        <v>1</v>
      </c>
      <c r="F86" s="51" t="s">
        <v>2</v>
      </c>
      <c r="G86" s="52" t="s">
        <v>26</v>
      </c>
      <c r="H86" s="69" t="str">
        <f>+'Mauricio Foncea'!J8</f>
        <v>Fecha: 4/4/2014</v>
      </c>
      <c r="I86" s="51" t="s">
        <v>0</v>
      </c>
      <c r="J86" s="51" t="s">
        <v>1</v>
      </c>
      <c r="K86" s="51" t="s">
        <v>2</v>
      </c>
      <c r="L86" s="53" t="s">
        <v>26</v>
      </c>
    </row>
    <row r="87" spans="3:12" ht="15">
      <c r="C87" s="63" t="str">
        <f>+'Marcelo Aguilera'!J9</f>
        <v>Marcelo Aguilera</v>
      </c>
      <c r="D87" s="55">
        <f>+'Marcelo Aguilera'!K9</f>
        <v>3</v>
      </c>
      <c r="E87" s="55">
        <f>+'Marcelo Aguilera'!L9</f>
        <v>7</v>
      </c>
      <c r="F87" s="55">
        <f>+'Marcelo Aguilera'!M9</f>
        <v>0</v>
      </c>
      <c r="G87" s="55">
        <f>+'Marcelo Aguilera'!N9</f>
        <v>0</v>
      </c>
      <c r="H87" s="63" t="str">
        <f>+'Mauricio Foncea'!J9</f>
        <v>Mauricio Foncea</v>
      </c>
      <c r="I87" s="55">
        <f>+'Mauricio Foncea'!K9</f>
        <v>15</v>
      </c>
      <c r="J87" s="55">
        <f>+'Mauricio Foncea'!L9</f>
        <v>15</v>
      </c>
      <c r="K87" s="55">
        <f>+'Mauricio Foncea'!M9</f>
        <v>0</v>
      </c>
      <c r="L87" s="67" t="str">
        <f>+'Mauricio Foncea'!N9</f>
        <v>G</v>
      </c>
    </row>
    <row r="88" spans="3:12" ht="15">
      <c r="C88" s="64" t="str">
        <f>+'Marcelo Aguilera'!J10</f>
        <v>Cristian Belmar</v>
      </c>
      <c r="D88" s="55">
        <f>+'Marcelo Aguilera'!K10</f>
        <v>15</v>
      </c>
      <c r="E88" s="55">
        <f>+'Marcelo Aguilera'!L10</f>
        <v>15</v>
      </c>
      <c r="F88" s="55">
        <f>+'Marcelo Aguilera'!M10</f>
        <v>0</v>
      </c>
      <c r="G88" s="55" t="str">
        <f>+'Marcelo Aguilera'!N10</f>
        <v>G</v>
      </c>
      <c r="H88" s="64" t="str">
        <f>+'Mauricio Foncea'!J10</f>
        <v>Rafael Guerra</v>
      </c>
      <c r="I88" s="55">
        <f>+'Mauricio Foncea'!K10</f>
        <v>8</v>
      </c>
      <c r="J88" s="55">
        <f>+'Mauricio Foncea'!L10</f>
        <v>8</v>
      </c>
      <c r="K88" s="55">
        <f>+'Mauricio Foncea'!M10</f>
        <v>0</v>
      </c>
      <c r="L88" s="68">
        <f>+'Mauricio Foncea'!N10</f>
        <v>0</v>
      </c>
    </row>
    <row r="89" spans="3:12" ht="15">
      <c r="C89" s="54"/>
      <c r="D89" s="56"/>
      <c r="E89" s="56"/>
      <c r="F89" s="56"/>
      <c r="G89" s="56"/>
      <c r="H89" s="54"/>
      <c r="I89" s="56"/>
      <c r="J89" s="56"/>
      <c r="K89" s="56"/>
      <c r="L89" s="57"/>
    </row>
    <row r="90" spans="3:12" ht="15.75" thickBot="1">
      <c r="C90" s="65">
        <f>+'Marcelo Aguilera'!J12</f>
        <v>0.8125</v>
      </c>
      <c r="D90" s="59"/>
      <c r="E90" s="59"/>
      <c r="F90" s="59"/>
      <c r="G90" s="59"/>
      <c r="H90" s="65">
        <f>+'Mauricio Foncea'!J12</f>
        <v>0.8680555555555555</v>
      </c>
      <c r="I90" s="59"/>
      <c r="J90" s="59"/>
      <c r="K90" s="59"/>
      <c r="L90" s="60"/>
    </row>
  </sheetData>
  <sheetProtection/>
  <mergeCells count="6">
    <mergeCell ref="C4:G4"/>
    <mergeCell ref="H4:L4"/>
    <mergeCell ref="C10:G10"/>
    <mergeCell ref="H10:L10"/>
    <mergeCell ref="C19:G19"/>
    <mergeCell ref="H19:L19"/>
  </mergeCells>
  <printOptions/>
  <pageMargins left="0.7086614173228347" right="0.7086614173228347" top="0.7480314960629921" bottom="0.35433070866141736" header="0.31496062992125984" footer="0.31496062992125984"/>
  <pageSetup fitToHeight="2"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43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47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37</v>
      </c>
      <c r="K3" s="18">
        <v>8</v>
      </c>
      <c r="L3" s="18">
        <v>4</v>
      </c>
      <c r="M3" s="18"/>
      <c r="N3" s="19"/>
      <c r="O3" s="17" t="s">
        <v>37</v>
      </c>
      <c r="P3" s="18">
        <v>15</v>
      </c>
      <c r="Q3" s="18">
        <v>10</v>
      </c>
      <c r="R3" s="18">
        <v>8</v>
      </c>
      <c r="S3" s="29" t="s">
        <v>51</v>
      </c>
    </row>
    <row r="4" spans="1:19" ht="15">
      <c r="A4" t="s">
        <v>33</v>
      </c>
      <c r="B4" s="11">
        <f>+'Ricardo Borquez'!B4</f>
        <v>3</v>
      </c>
      <c r="C4" s="11">
        <f>+'Ricardo Borquez'!C4</f>
        <v>2</v>
      </c>
      <c r="D4" s="11">
        <f>+'Ricardo Borquez'!D4</f>
        <v>0</v>
      </c>
      <c r="E4" s="11">
        <f>+'Ricardo Borquez'!E4</f>
        <v>76</v>
      </c>
      <c r="F4" s="11">
        <f>+'Ricardo Borquez'!F4</f>
        <v>54</v>
      </c>
      <c r="G4" s="11">
        <f>+'Ricardo Borquez'!G4</f>
        <v>22</v>
      </c>
      <c r="H4" s="11">
        <v>1</v>
      </c>
      <c r="J4" s="17" t="s">
        <v>38</v>
      </c>
      <c r="K4" s="18">
        <v>15</v>
      </c>
      <c r="L4" s="18">
        <v>15</v>
      </c>
      <c r="M4" s="18"/>
      <c r="N4" s="19" t="s">
        <v>51</v>
      </c>
      <c r="O4" s="17" t="s">
        <v>36</v>
      </c>
      <c r="P4" s="18">
        <v>6</v>
      </c>
      <c r="Q4" s="18">
        <v>15</v>
      </c>
      <c r="R4" s="18">
        <v>3</v>
      </c>
      <c r="S4" s="29"/>
    </row>
    <row r="5" spans="1:19" ht="15">
      <c r="A5" t="s">
        <v>35</v>
      </c>
      <c r="B5" s="11">
        <f>+'Rafael Guerra'!B5</f>
        <v>3</v>
      </c>
      <c r="C5" s="11">
        <f>+'Rafael Guerra'!C5</f>
        <v>0</v>
      </c>
      <c r="D5" s="11">
        <f>+'Rafael Guerra'!D5</f>
        <v>0</v>
      </c>
      <c r="E5" s="11">
        <f>+'Rafael Guerra'!E5</f>
        <v>37</v>
      </c>
      <c r="F5" s="11">
        <f>+'Rafael Guerra'!F5</f>
        <v>90</v>
      </c>
      <c r="G5" s="11">
        <f>+'Rafael Guerra'!G5</f>
        <v>-53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11">
        <f>+'Sergio Rojas'!B6</f>
        <v>3</v>
      </c>
      <c r="C6" s="11">
        <f>+'Sergio Rojas'!C6</f>
        <v>3</v>
      </c>
      <c r="D6" s="11">
        <f>+'Sergio Rojas'!D6</f>
        <v>0</v>
      </c>
      <c r="E6" s="11">
        <f>+'Sergio Rojas'!E6</f>
        <v>90</v>
      </c>
      <c r="F6" s="11">
        <f>+'Sergio Rojas'!F6</f>
        <v>28</v>
      </c>
      <c r="G6" s="11">
        <f>+'Sergio Rojas'!G6</f>
        <v>62</v>
      </c>
      <c r="H6" s="11">
        <v>2</v>
      </c>
      <c r="J6" s="48">
        <v>0.8402777777777778</v>
      </c>
      <c r="K6" s="21"/>
      <c r="L6" s="21"/>
      <c r="M6" s="21"/>
      <c r="N6" s="21"/>
      <c r="O6" s="48">
        <v>0.8402777777777778</v>
      </c>
      <c r="P6" s="21"/>
      <c r="Q6" s="21"/>
      <c r="R6" s="21"/>
      <c r="S6" s="30"/>
    </row>
    <row r="7" spans="1:19" ht="15.75" thickBot="1">
      <c r="A7" t="s">
        <v>36</v>
      </c>
      <c r="B7" s="11">
        <f>+'Santiago Aguilera'!B7</f>
        <v>3</v>
      </c>
      <c r="C7" s="11">
        <f>+'Santiago Aguilera'!C7</f>
        <v>1</v>
      </c>
      <c r="D7" s="11">
        <f>+'Santiago Aguilera'!D7</f>
        <v>0</v>
      </c>
      <c r="E7" s="11">
        <f>+'Santiago Aguilera'!E7</f>
        <v>60</v>
      </c>
      <c r="F7" s="11">
        <f>+'Santiago Aguilera'!F7</f>
        <v>76</v>
      </c>
      <c r="G7" s="11">
        <f>+'Santiago Aguilera'!G7</f>
        <v>-16</v>
      </c>
      <c r="H7" s="11">
        <v>2</v>
      </c>
      <c r="S7" s="7"/>
    </row>
    <row r="8" spans="1:19" ht="15.75" thickBot="1">
      <c r="A8" s="8" t="s">
        <v>37</v>
      </c>
      <c r="B8" s="9">
        <v>3</v>
      </c>
      <c r="C8" s="9">
        <v>1</v>
      </c>
      <c r="D8" s="9">
        <v>0</v>
      </c>
      <c r="E8" s="12">
        <f>SUM($J$3:$R$3)+SUM($J$9:$R$9)+SUM($J$15:$Q$15)+SUM($J$21:$Q$21)+SUM($J$27:$Q$27)+SUM($J$33:$Q$33)</f>
        <v>53</v>
      </c>
      <c r="F8" s="12">
        <f>SUM($J$4:$R$4)+SUM($J$10:$R$10)+SUM($J$16:$Q$16)+SUM($J$22:$Q$22)+SUM($J$28:$Q$28)+SUM($J$34:$Q$34)</f>
        <v>84</v>
      </c>
      <c r="G8" s="12">
        <f>+E8-F8</f>
        <v>-31</v>
      </c>
      <c r="H8" s="9">
        <v>2</v>
      </c>
      <c r="J8" s="15" t="s">
        <v>44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2">
        <f>+'Gonzalo Vergara'!B9</f>
        <v>3</v>
      </c>
      <c r="C9" s="2">
        <f>+'Gonzalo Vergara'!C9</f>
        <v>1</v>
      </c>
      <c r="D9" s="2">
        <f>+'Gonzalo Vergara'!D9</f>
        <v>0</v>
      </c>
      <c r="E9" s="2">
        <f>+'Gonzalo Vergara'!E9</f>
        <v>57</v>
      </c>
      <c r="F9" s="2">
        <f>+'Gonzalo Vergara'!F9</f>
        <v>72</v>
      </c>
      <c r="G9" s="2">
        <f>+'Gonzalo Vergara'!G9</f>
        <v>-15</v>
      </c>
      <c r="H9" s="2">
        <v>2</v>
      </c>
      <c r="J9" s="17" t="s">
        <v>37</v>
      </c>
      <c r="K9" s="18">
        <v>4</v>
      </c>
      <c r="L9" s="18">
        <v>4</v>
      </c>
      <c r="M9" s="18"/>
      <c r="N9" s="19"/>
      <c r="O9" s="17"/>
      <c r="P9" s="18"/>
      <c r="Q9" s="18"/>
      <c r="R9" s="18"/>
      <c r="S9" s="29"/>
    </row>
    <row r="10" spans="1:19" ht="15">
      <c r="A10" t="s">
        <v>17</v>
      </c>
      <c r="B10" s="2">
        <f>+'Waldo Aracena'!B10</f>
        <v>3</v>
      </c>
      <c r="C10" s="2">
        <f>+'Waldo Aracena'!C10</f>
        <v>3</v>
      </c>
      <c r="D10" s="2">
        <f>+'Waldo Aracena'!D10</f>
        <v>0</v>
      </c>
      <c r="E10" s="2">
        <f>+'Waldo Aracena'!E10</f>
        <v>90</v>
      </c>
      <c r="F10" s="2">
        <f>+'Waldo Aracena'!F10</f>
        <v>48</v>
      </c>
      <c r="G10" s="2">
        <f>+'Waldo Aracena'!G10</f>
        <v>42</v>
      </c>
      <c r="H10" s="2">
        <v>3</v>
      </c>
      <c r="J10" s="17" t="s">
        <v>9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39</v>
      </c>
      <c r="B11" s="2">
        <f>+'Jorge Portus'!B11</f>
        <v>3</v>
      </c>
      <c r="C11" s="2">
        <f>+'Jorge Portus'!C11</f>
        <v>0</v>
      </c>
      <c r="D11" s="2">
        <f>+'Jorge Portus'!D11</f>
        <v>0</v>
      </c>
      <c r="E11" s="2">
        <f>+'Jorge Portus'!E11</f>
        <v>73</v>
      </c>
      <c r="F11" s="2">
        <f>+'Jorge Portus'!F11</f>
        <v>91</v>
      </c>
      <c r="G11" s="2">
        <f>+'Jorge Portus'!G11</f>
        <v>-18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2">
        <f>+'Javier Belmar'!B12</f>
        <v>3</v>
      </c>
      <c r="C12" s="2">
        <f>+'Javier Belmar'!C12</f>
        <v>1</v>
      </c>
      <c r="D12" s="2">
        <f>+'Javier Belmar'!D12</f>
        <v>0</v>
      </c>
      <c r="E12" s="2">
        <f>+'Javier Belmar'!E12</f>
        <v>57</v>
      </c>
      <c r="F12" s="2">
        <f>+'Javier Belmar'!F12</f>
        <v>96</v>
      </c>
      <c r="G12" s="2">
        <f>+'Javier Belmar'!G12</f>
        <v>-39</v>
      </c>
      <c r="H12" s="2">
        <v>3</v>
      </c>
      <c r="J12" s="48">
        <v>0.8125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2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43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46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38</v>
      </c>
      <c r="K3" s="18">
        <v>15</v>
      </c>
      <c r="L3" s="18">
        <v>15</v>
      </c>
      <c r="M3" s="18"/>
      <c r="N3" s="19" t="s">
        <v>51</v>
      </c>
      <c r="O3" s="17" t="s">
        <v>38</v>
      </c>
      <c r="P3" s="18">
        <v>9</v>
      </c>
      <c r="Q3" s="18">
        <v>4</v>
      </c>
      <c r="R3" s="18"/>
      <c r="S3" s="29"/>
    </row>
    <row r="4" spans="1:19" ht="15">
      <c r="A4" t="s">
        <v>33</v>
      </c>
      <c r="B4" s="11">
        <f>+'Ricardo Borquez'!B4</f>
        <v>3</v>
      </c>
      <c r="C4" s="11">
        <f>+'Ricardo Borquez'!C4</f>
        <v>2</v>
      </c>
      <c r="D4" s="11">
        <f>+'Ricardo Borquez'!D4</f>
        <v>0</v>
      </c>
      <c r="E4" s="11">
        <f>+'Ricardo Borquez'!E4</f>
        <v>76</v>
      </c>
      <c r="F4" s="11">
        <f>+'Ricardo Borquez'!F4</f>
        <v>54</v>
      </c>
      <c r="G4" s="11">
        <f>+'Ricardo Borquez'!G4</f>
        <v>22</v>
      </c>
      <c r="H4" s="11">
        <v>1</v>
      </c>
      <c r="J4" s="17" t="s">
        <v>37</v>
      </c>
      <c r="K4" s="18">
        <v>8</v>
      </c>
      <c r="L4" s="18">
        <v>4</v>
      </c>
      <c r="M4" s="18"/>
      <c r="N4" s="19"/>
      <c r="O4" s="17" t="s">
        <v>36</v>
      </c>
      <c r="P4" s="18">
        <v>15</v>
      </c>
      <c r="Q4" s="18">
        <v>15</v>
      </c>
      <c r="R4" s="18"/>
      <c r="S4" s="29" t="s">
        <v>51</v>
      </c>
    </row>
    <row r="5" spans="1:19" ht="15">
      <c r="A5" t="s">
        <v>35</v>
      </c>
      <c r="B5" s="11">
        <f>+'Rafael Guerra'!B5</f>
        <v>3</v>
      </c>
      <c r="C5" s="11">
        <f>+'Rafael Guerra'!C5</f>
        <v>0</v>
      </c>
      <c r="D5" s="11">
        <f>+'Rafael Guerra'!D5</f>
        <v>0</v>
      </c>
      <c r="E5" s="11">
        <f>+'Rafael Guerra'!E5</f>
        <v>37</v>
      </c>
      <c r="F5" s="11">
        <f>+'Rafael Guerra'!F5</f>
        <v>90</v>
      </c>
      <c r="G5" s="11">
        <f>+'Rafael Guerra'!G5</f>
        <v>-53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11">
        <f>+'Sergio Rojas'!B6</f>
        <v>3</v>
      </c>
      <c r="C6" s="11">
        <f>+'Sergio Rojas'!C6</f>
        <v>3</v>
      </c>
      <c r="D6" s="11">
        <f>+'Sergio Rojas'!D6</f>
        <v>0</v>
      </c>
      <c r="E6" s="11">
        <f>+'Sergio Rojas'!E6</f>
        <v>90</v>
      </c>
      <c r="F6" s="11">
        <f>+'Sergio Rojas'!F6</f>
        <v>28</v>
      </c>
      <c r="G6" s="11">
        <f>+'Sergio Rojas'!G6</f>
        <v>62</v>
      </c>
      <c r="H6" s="11">
        <v>2</v>
      </c>
      <c r="J6" s="48">
        <v>0.8402777777777778</v>
      </c>
      <c r="K6" s="21"/>
      <c r="L6" s="21"/>
      <c r="M6" s="21"/>
      <c r="N6" s="21"/>
      <c r="O6" s="48">
        <v>0.8402777777777778</v>
      </c>
      <c r="P6" s="21"/>
      <c r="Q6" s="21"/>
      <c r="R6" s="21"/>
      <c r="S6" s="30"/>
    </row>
    <row r="7" spans="1:19" ht="15.75" thickBot="1">
      <c r="A7" t="s">
        <v>36</v>
      </c>
      <c r="B7" s="11">
        <f>+'Santiago Aguilera'!B7</f>
        <v>3</v>
      </c>
      <c r="C7" s="11">
        <f>+'Santiago Aguilera'!C7</f>
        <v>1</v>
      </c>
      <c r="D7" s="11">
        <f>+'Santiago Aguilera'!D7</f>
        <v>0</v>
      </c>
      <c r="E7" s="11">
        <f>+'Santiago Aguilera'!E7</f>
        <v>60</v>
      </c>
      <c r="F7" s="11">
        <f>+'Santiago Aguilera'!F7</f>
        <v>76</v>
      </c>
      <c r="G7" s="11">
        <f>+'Santiago Aguilera'!G7</f>
        <v>-16</v>
      </c>
      <c r="H7" s="11">
        <v>2</v>
      </c>
      <c r="S7" s="7"/>
    </row>
    <row r="8" spans="1:19" ht="15.75" thickBot="1">
      <c r="A8" t="s">
        <v>37</v>
      </c>
      <c r="B8" s="11">
        <f>+'Patricio Muza'!B8</f>
        <v>3</v>
      </c>
      <c r="C8" s="11">
        <f>+'Patricio Muza'!C8</f>
        <v>1</v>
      </c>
      <c r="D8" s="11">
        <f>+'Patricio Muza'!D8</f>
        <v>0</v>
      </c>
      <c r="E8" s="11">
        <f>+'Patricio Muza'!E8</f>
        <v>53</v>
      </c>
      <c r="F8" s="11">
        <f>+'Patricio Muza'!F8</f>
        <v>84</v>
      </c>
      <c r="G8" s="11">
        <f>+'Patricio Muza'!G8</f>
        <v>-31</v>
      </c>
      <c r="H8" s="11">
        <v>2</v>
      </c>
      <c r="J8" s="15" t="s">
        <v>48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s="8" t="s">
        <v>38</v>
      </c>
      <c r="B9" s="9">
        <v>3</v>
      </c>
      <c r="C9" s="9">
        <v>1</v>
      </c>
      <c r="D9" s="9">
        <v>0</v>
      </c>
      <c r="E9" s="12">
        <f>SUM($J$3:$R$3)+SUM($J$9:$R$9)+SUM($J$15:$Q$15)+SUM($J$21:$Q$21)+SUM($J$27:$Q$27)+SUM($J$33:$Q$33)</f>
        <v>57</v>
      </c>
      <c r="F9" s="12">
        <f>SUM($J$4:$R$4)+SUM($J$10:$R$10)+SUM($J$16:$Q$16)+SUM($J$22:$Q$22)+SUM($J$28:$Q$28)+SUM($J$34:$Q$34)</f>
        <v>72</v>
      </c>
      <c r="G9" s="12">
        <f>+E9-F9</f>
        <v>-15</v>
      </c>
      <c r="H9" s="9">
        <v>2</v>
      </c>
      <c r="J9" s="17" t="s">
        <v>38</v>
      </c>
      <c r="K9" s="18">
        <v>8</v>
      </c>
      <c r="L9" s="18">
        <v>6</v>
      </c>
      <c r="M9" s="18"/>
      <c r="N9" s="19"/>
      <c r="O9" s="17"/>
      <c r="P9" s="18"/>
      <c r="Q9" s="18"/>
      <c r="R9" s="18"/>
      <c r="S9" s="29"/>
    </row>
    <row r="10" spans="1:19" ht="15">
      <c r="A10" t="s">
        <v>17</v>
      </c>
      <c r="B10" s="2">
        <f>+'Waldo Aracena'!B10</f>
        <v>3</v>
      </c>
      <c r="C10" s="2">
        <f>+'Waldo Aracena'!C10</f>
        <v>3</v>
      </c>
      <c r="D10" s="2">
        <f>+'Waldo Aracena'!D10</f>
        <v>0</v>
      </c>
      <c r="E10" s="2">
        <f>+'Waldo Aracena'!E10</f>
        <v>90</v>
      </c>
      <c r="F10" s="2">
        <f>+'Waldo Aracena'!F10</f>
        <v>48</v>
      </c>
      <c r="G10" s="2">
        <f>+'Waldo Aracena'!G10</f>
        <v>42</v>
      </c>
      <c r="H10" s="2">
        <v>3</v>
      </c>
      <c r="J10" s="17" t="s">
        <v>9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39</v>
      </c>
      <c r="B11" s="2">
        <f>+'Jorge Portus'!B11</f>
        <v>3</v>
      </c>
      <c r="C11" s="2">
        <f>+'Jorge Portus'!C11</f>
        <v>0</v>
      </c>
      <c r="D11" s="2">
        <f>+'Jorge Portus'!D11</f>
        <v>0</v>
      </c>
      <c r="E11" s="2">
        <f>+'Jorge Portus'!E11</f>
        <v>73</v>
      </c>
      <c r="F11" s="2">
        <f>+'Jorge Portus'!F11</f>
        <v>91</v>
      </c>
      <c r="G11" s="2">
        <f>+'Jorge Portus'!G11</f>
        <v>-18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2">
        <f>+'Javier Belmar'!B12</f>
        <v>3</v>
      </c>
      <c r="C12" s="2">
        <f>+'Javier Belmar'!C12</f>
        <v>1</v>
      </c>
      <c r="D12" s="2">
        <f>+'Javier Belmar'!D12</f>
        <v>0</v>
      </c>
      <c r="E12" s="2">
        <f>+'Javier Belmar'!E12</f>
        <v>57</v>
      </c>
      <c r="F12" s="2">
        <f>+'Javier Belmar'!F12</f>
        <v>96</v>
      </c>
      <c r="G12" s="2">
        <f>+'Javier Belmar'!G12</f>
        <v>-39</v>
      </c>
      <c r="H12" s="2">
        <v>3</v>
      </c>
      <c r="J12" s="48">
        <v>0.8958333333333334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2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43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44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17</v>
      </c>
      <c r="K3" s="18">
        <v>15</v>
      </c>
      <c r="L3" s="18">
        <v>15</v>
      </c>
      <c r="M3" s="18"/>
      <c r="N3" s="19" t="s">
        <v>51</v>
      </c>
      <c r="O3" s="17" t="s">
        <v>17</v>
      </c>
      <c r="P3" s="18">
        <v>15</v>
      </c>
      <c r="Q3" s="18">
        <v>15</v>
      </c>
      <c r="R3" s="18"/>
      <c r="S3" s="29" t="s">
        <v>51</v>
      </c>
    </row>
    <row r="4" spans="1:19" ht="15">
      <c r="A4" t="s">
        <v>33</v>
      </c>
      <c r="B4" s="11">
        <f>+'Ricardo Borquez'!B4</f>
        <v>3</v>
      </c>
      <c r="C4" s="11">
        <f>+'Ricardo Borquez'!C4</f>
        <v>2</v>
      </c>
      <c r="D4" s="11">
        <f>+'Ricardo Borquez'!D4</f>
        <v>0</v>
      </c>
      <c r="E4" s="11">
        <f>+'Ricardo Borquez'!E4</f>
        <v>76</v>
      </c>
      <c r="F4" s="11">
        <f>+'Ricardo Borquez'!F4</f>
        <v>54</v>
      </c>
      <c r="G4" s="11">
        <f>+'Ricardo Borquez'!G4</f>
        <v>22</v>
      </c>
      <c r="H4" s="11">
        <v>1</v>
      </c>
      <c r="J4" s="17" t="s">
        <v>19</v>
      </c>
      <c r="K4" s="18">
        <v>5</v>
      </c>
      <c r="L4" s="18">
        <v>6</v>
      </c>
      <c r="M4" s="18"/>
      <c r="N4" s="19"/>
      <c r="O4" s="17" t="s">
        <v>39</v>
      </c>
      <c r="P4" s="18">
        <v>7</v>
      </c>
      <c r="Q4" s="18">
        <v>7</v>
      </c>
      <c r="R4" s="18"/>
      <c r="S4" s="29"/>
    </row>
    <row r="5" spans="1:19" ht="15">
      <c r="A5" t="s">
        <v>35</v>
      </c>
      <c r="B5" s="11">
        <f>+'Rafael Guerra'!B5</f>
        <v>3</v>
      </c>
      <c r="C5" s="11">
        <f>+'Rafael Guerra'!C5</f>
        <v>0</v>
      </c>
      <c r="D5" s="11">
        <f>+'Rafael Guerra'!D5</f>
        <v>0</v>
      </c>
      <c r="E5" s="11">
        <f>+'Rafael Guerra'!E5</f>
        <v>37</v>
      </c>
      <c r="F5" s="11">
        <f>+'Rafael Guerra'!F5</f>
        <v>90</v>
      </c>
      <c r="G5" s="11">
        <f>+'Rafael Guerra'!G5</f>
        <v>-53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11">
        <f>+'Sergio Rojas'!B6</f>
        <v>3</v>
      </c>
      <c r="C6" s="11">
        <f>+'Sergio Rojas'!C6</f>
        <v>3</v>
      </c>
      <c r="D6" s="11">
        <f>+'Sergio Rojas'!D6</f>
        <v>0</v>
      </c>
      <c r="E6" s="11">
        <f>+'Sergio Rojas'!E6</f>
        <v>90</v>
      </c>
      <c r="F6" s="11">
        <f>+'Sergio Rojas'!F6</f>
        <v>28</v>
      </c>
      <c r="G6" s="11">
        <f>+'Sergio Rojas'!G6</f>
        <v>62</v>
      </c>
      <c r="H6" s="11">
        <v>2</v>
      </c>
      <c r="J6" s="48">
        <v>0.8958333333333334</v>
      </c>
      <c r="K6" s="21"/>
      <c r="L6" s="21"/>
      <c r="M6" s="21"/>
      <c r="N6" s="21"/>
      <c r="O6" s="48">
        <v>0.8958333333333334</v>
      </c>
      <c r="P6" s="21"/>
      <c r="Q6" s="21"/>
      <c r="R6" s="21"/>
      <c r="S6" s="30"/>
    </row>
    <row r="7" spans="1:19" ht="15.75" thickBot="1">
      <c r="A7" t="s">
        <v>36</v>
      </c>
      <c r="B7" s="11">
        <f>+'Santiago Aguilera'!B7</f>
        <v>3</v>
      </c>
      <c r="C7" s="11">
        <f>+'Santiago Aguilera'!C7</f>
        <v>1</v>
      </c>
      <c r="D7" s="11">
        <f>+'Santiago Aguilera'!D7</f>
        <v>0</v>
      </c>
      <c r="E7" s="11">
        <f>+'Santiago Aguilera'!E7</f>
        <v>60</v>
      </c>
      <c r="F7" s="11">
        <f>+'Santiago Aguilera'!F7</f>
        <v>76</v>
      </c>
      <c r="G7" s="11">
        <f>+'Santiago Aguilera'!G7</f>
        <v>-16</v>
      </c>
      <c r="H7" s="11">
        <v>2</v>
      </c>
      <c r="S7" s="7"/>
    </row>
    <row r="8" spans="1:19" ht="15.75" thickBot="1">
      <c r="A8" t="s">
        <v>37</v>
      </c>
      <c r="B8" s="11">
        <f>+'Patricio Muza'!B8</f>
        <v>3</v>
      </c>
      <c r="C8" s="11">
        <f>+'Patricio Muza'!C8</f>
        <v>1</v>
      </c>
      <c r="D8" s="11">
        <f>+'Patricio Muza'!D8</f>
        <v>0</v>
      </c>
      <c r="E8" s="11">
        <f>+'Patricio Muza'!E8</f>
        <v>53</v>
      </c>
      <c r="F8" s="11">
        <f>+'Patricio Muza'!F8</f>
        <v>84</v>
      </c>
      <c r="G8" s="11">
        <f>+'Patricio Muza'!G8</f>
        <v>-31</v>
      </c>
      <c r="H8" s="11">
        <v>2</v>
      </c>
      <c r="J8" s="15" t="s">
        <v>45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11">
        <f>+'Gonzalo Vergara'!B9</f>
        <v>3</v>
      </c>
      <c r="C9" s="11">
        <f>+'Gonzalo Vergara'!C9</f>
        <v>1</v>
      </c>
      <c r="D9" s="11">
        <f>+'Gonzalo Vergara'!D9</f>
        <v>0</v>
      </c>
      <c r="E9" s="11">
        <f>+'Gonzalo Vergara'!E9</f>
        <v>57</v>
      </c>
      <c r="F9" s="11">
        <f>+'Gonzalo Vergara'!F9</f>
        <v>72</v>
      </c>
      <c r="G9" s="11">
        <f>+'Gonzalo Vergara'!G9</f>
        <v>-15</v>
      </c>
      <c r="H9" s="11">
        <v>2</v>
      </c>
      <c r="J9" s="17" t="s">
        <v>17</v>
      </c>
      <c r="K9" s="18">
        <v>15</v>
      </c>
      <c r="L9" s="18">
        <v>15</v>
      </c>
      <c r="M9" s="18"/>
      <c r="N9" s="19" t="s">
        <v>51</v>
      </c>
      <c r="O9" s="17"/>
      <c r="P9" s="18"/>
      <c r="Q9" s="18"/>
      <c r="R9" s="18"/>
      <c r="S9" s="29"/>
    </row>
    <row r="10" spans="1:19" ht="15">
      <c r="A10" s="8" t="s">
        <v>17</v>
      </c>
      <c r="B10" s="9">
        <v>3</v>
      </c>
      <c r="C10" s="9">
        <v>3</v>
      </c>
      <c r="D10" s="9">
        <v>0</v>
      </c>
      <c r="E10" s="12">
        <f>SUM($J$3:$R$3)+SUM($J$9:$R$9)+SUM($J$15:$Q$15)+SUM($J$21:$Q$21)+SUM($J$27:$Q$27)+SUM($J$33:$Q$33)</f>
        <v>90</v>
      </c>
      <c r="F10" s="12">
        <f>SUM($J$4:$R$4)+SUM($J$10:$R$10)+SUM($J$16:$Q$16)+SUM($J$22:$Q$22)+SUM($J$28:$Q$28)+SUM($J$34:$Q$34)</f>
        <v>48</v>
      </c>
      <c r="G10" s="12">
        <f>+E10-F10</f>
        <v>42</v>
      </c>
      <c r="H10" s="9">
        <v>3</v>
      </c>
      <c r="J10" s="17" t="s">
        <v>40</v>
      </c>
      <c r="K10" s="18">
        <v>14</v>
      </c>
      <c r="L10" s="18">
        <v>9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39</v>
      </c>
      <c r="B11" s="2">
        <f>+'Jorge Portus'!B11</f>
        <v>3</v>
      </c>
      <c r="C11" s="2">
        <f>+'Jorge Portus'!C11</f>
        <v>0</v>
      </c>
      <c r="D11" s="2">
        <f>+'Jorge Portus'!D11</f>
        <v>0</v>
      </c>
      <c r="E11" s="2">
        <f>+'Jorge Portus'!E11</f>
        <v>73</v>
      </c>
      <c r="F11" s="2">
        <f>+'Jorge Portus'!F11</f>
        <v>91</v>
      </c>
      <c r="G11" s="2">
        <f>+'Jorge Portus'!G11</f>
        <v>-18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2">
        <f>+'Javier Belmar'!B12</f>
        <v>3</v>
      </c>
      <c r="C12" s="2">
        <f>+'Javier Belmar'!C12</f>
        <v>1</v>
      </c>
      <c r="D12" s="2">
        <f>+'Javier Belmar'!D12</f>
        <v>0</v>
      </c>
      <c r="E12" s="2">
        <f>+'Javier Belmar'!E12</f>
        <v>57</v>
      </c>
      <c r="F12" s="2">
        <f>+'Javier Belmar'!F12</f>
        <v>96</v>
      </c>
      <c r="G12" s="2">
        <f>+'Javier Belmar'!G12</f>
        <v>-39</v>
      </c>
      <c r="H12" s="2">
        <v>3</v>
      </c>
      <c r="J12" s="48">
        <v>0.4236111111111111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2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46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44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39</v>
      </c>
      <c r="K3" s="18">
        <v>15</v>
      </c>
      <c r="L3" s="18">
        <v>13</v>
      </c>
      <c r="M3" s="18">
        <v>8</v>
      </c>
      <c r="N3" s="19"/>
      <c r="O3" s="17" t="s">
        <v>39</v>
      </c>
      <c r="P3" s="18">
        <v>7</v>
      </c>
      <c r="Q3" s="18">
        <v>7</v>
      </c>
      <c r="R3" s="18"/>
      <c r="S3" s="29"/>
    </row>
    <row r="4" spans="1:19" ht="15">
      <c r="A4" t="s">
        <v>33</v>
      </c>
      <c r="B4" s="11">
        <f>+'Ricardo Borquez'!B4</f>
        <v>3</v>
      </c>
      <c r="C4" s="11">
        <f>+'Ricardo Borquez'!C4</f>
        <v>2</v>
      </c>
      <c r="D4" s="11">
        <f>+'Ricardo Borquez'!D4</f>
        <v>0</v>
      </c>
      <c r="E4" s="11">
        <f>+'Ricardo Borquez'!E4</f>
        <v>76</v>
      </c>
      <c r="F4" s="11">
        <f>+'Ricardo Borquez'!F4</f>
        <v>54</v>
      </c>
      <c r="G4" s="11">
        <f>+'Ricardo Borquez'!G4</f>
        <v>22</v>
      </c>
      <c r="H4" s="11">
        <v>1</v>
      </c>
      <c r="J4" s="17" t="s">
        <v>19</v>
      </c>
      <c r="K4" s="18">
        <v>5</v>
      </c>
      <c r="L4" s="18">
        <v>15</v>
      </c>
      <c r="M4" s="18">
        <v>11</v>
      </c>
      <c r="N4" s="19" t="s">
        <v>51</v>
      </c>
      <c r="O4" s="17" t="s">
        <v>17</v>
      </c>
      <c r="P4" s="18">
        <v>15</v>
      </c>
      <c r="Q4" s="18">
        <v>15</v>
      </c>
      <c r="R4" s="18"/>
      <c r="S4" s="29" t="s">
        <v>51</v>
      </c>
    </row>
    <row r="5" spans="1:19" ht="15">
      <c r="A5" t="s">
        <v>35</v>
      </c>
      <c r="B5" s="11">
        <f>+'Rafael Guerra'!B5</f>
        <v>3</v>
      </c>
      <c r="C5" s="11">
        <f>+'Rafael Guerra'!C5</f>
        <v>0</v>
      </c>
      <c r="D5" s="11">
        <f>+'Rafael Guerra'!D5</f>
        <v>0</v>
      </c>
      <c r="E5" s="11">
        <f>+'Rafael Guerra'!E5</f>
        <v>37</v>
      </c>
      <c r="F5" s="11">
        <f>+'Rafael Guerra'!F5</f>
        <v>90</v>
      </c>
      <c r="G5" s="11">
        <f>+'Rafael Guerra'!G5</f>
        <v>-53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11">
        <f>+'Sergio Rojas'!B6</f>
        <v>3</v>
      </c>
      <c r="C6" s="11">
        <f>+'Sergio Rojas'!C6</f>
        <v>3</v>
      </c>
      <c r="D6" s="11">
        <f>+'Sergio Rojas'!D6</f>
        <v>0</v>
      </c>
      <c r="E6" s="11">
        <f>+'Sergio Rojas'!E6</f>
        <v>90</v>
      </c>
      <c r="F6" s="11">
        <f>+'Sergio Rojas'!F6</f>
        <v>28</v>
      </c>
      <c r="G6" s="11">
        <f>+'Sergio Rojas'!G6</f>
        <v>62</v>
      </c>
      <c r="H6" s="11">
        <v>2</v>
      </c>
      <c r="J6" s="48">
        <v>0.8680555555555555</v>
      </c>
      <c r="K6" s="21"/>
      <c r="L6" s="21"/>
      <c r="M6" s="21"/>
      <c r="N6" s="21"/>
      <c r="O6" s="48">
        <v>0.8958333333333334</v>
      </c>
      <c r="P6" s="21"/>
      <c r="Q6" s="21"/>
      <c r="R6" s="21"/>
      <c r="S6" s="30"/>
    </row>
    <row r="7" spans="1:19" ht="15.75" thickBot="1">
      <c r="A7" t="s">
        <v>36</v>
      </c>
      <c r="B7" s="11">
        <f>+'Santiago Aguilera'!B7</f>
        <v>3</v>
      </c>
      <c r="C7" s="11">
        <f>+'Santiago Aguilera'!C7</f>
        <v>1</v>
      </c>
      <c r="D7" s="11">
        <f>+'Santiago Aguilera'!D7</f>
        <v>0</v>
      </c>
      <c r="E7" s="11">
        <f>+'Santiago Aguilera'!E7</f>
        <v>60</v>
      </c>
      <c r="F7" s="11">
        <f>+'Santiago Aguilera'!F7</f>
        <v>76</v>
      </c>
      <c r="G7" s="11">
        <f>+'Santiago Aguilera'!G7</f>
        <v>-16</v>
      </c>
      <c r="H7" s="11">
        <v>2</v>
      </c>
      <c r="S7" s="7"/>
    </row>
    <row r="8" spans="1:19" ht="15.75" thickBot="1">
      <c r="A8" t="s">
        <v>37</v>
      </c>
      <c r="B8" s="11">
        <f>+'Patricio Muza'!B8</f>
        <v>3</v>
      </c>
      <c r="C8" s="11">
        <f>+'Patricio Muza'!C8</f>
        <v>1</v>
      </c>
      <c r="D8" s="11">
        <f>+'Patricio Muza'!D8</f>
        <v>0</v>
      </c>
      <c r="E8" s="11">
        <f>+'Patricio Muza'!E8</f>
        <v>53</v>
      </c>
      <c r="F8" s="11">
        <f>+'Patricio Muza'!F8</f>
        <v>84</v>
      </c>
      <c r="G8" s="11">
        <f>+'Patricio Muza'!G8</f>
        <v>-31</v>
      </c>
      <c r="H8" s="11">
        <v>2</v>
      </c>
      <c r="J8" s="15" t="s">
        <v>48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11">
        <f>+'Gonzalo Vergara'!B9</f>
        <v>3</v>
      </c>
      <c r="C9" s="11">
        <f>+'Gonzalo Vergara'!C9</f>
        <v>1</v>
      </c>
      <c r="D9" s="11">
        <f>+'Gonzalo Vergara'!D9</f>
        <v>0</v>
      </c>
      <c r="E9" s="11">
        <f>+'Gonzalo Vergara'!E9</f>
        <v>57</v>
      </c>
      <c r="F9" s="11">
        <f>+'Gonzalo Vergara'!F9</f>
        <v>72</v>
      </c>
      <c r="G9" s="11">
        <f>+'Gonzalo Vergara'!G9</f>
        <v>-15</v>
      </c>
      <c r="H9" s="11">
        <v>2</v>
      </c>
      <c r="J9" s="17" t="s">
        <v>39</v>
      </c>
      <c r="K9" s="18">
        <v>11</v>
      </c>
      <c r="L9" s="18">
        <v>12</v>
      </c>
      <c r="M9" s="18"/>
      <c r="N9" s="19"/>
      <c r="O9" s="17"/>
      <c r="P9" s="18"/>
      <c r="Q9" s="18"/>
      <c r="R9" s="18"/>
      <c r="S9" s="29"/>
    </row>
    <row r="10" spans="1:19" ht="15">
      <c r="A10" t="s">
        <v>17</v>
      </c>
      <c r="B10" s="11">
        <f>+'Waldo Aracena'!B10</f>
        <v>3</v>
      </c>
      <c r="C10" s="11">
        <f>+'Waldo Aracena'!C10</f>
        <v>3</v>
      </c>
      <c r="D10" s="11">
        <f>+'Waldo Aracena'!D10</f>
        <v>0</v>
      </c>
      <c r="E10" s="11">
        <f>+'Waldo Aracena'!E10</f>
        <v>90</v>
      </c>
      <c r="F10" s="11">
        <f>+'Waldo Aracena'!F10</f>
        <v>48</v>
      </c>
      <c r="G10" s="11">
        <f>+'Waldo Aracena'!G10</f>
        <v>42</v>
      </c>
      <c r="H10" s="11">
        <v>3</v>
      </c>
      <c r="J10" s="17" t="s">
        <v>40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s="8" t="s">
        <v>39</v>
      </c>
      <c r="B11" s="9">
        <v>3</v>
      </c>
      <c r="C11" s="9">
        <v>0</v>
      </c>
      <c r="D11" s="9">
        <v>0</v>
      </c>
      <c r="E11" s="12">
        <f>SUM($J$3:$R$3)+SUM($J$9:$R$9)+SUM($J$15:$Q$15)+SUM($J$21:$Q$21)+SUM($J$27:$Q$27)+SUM($J$33:$Q$33)</f>
        <v>73</v>
      </c>
      <c r="F11" s="12">
        <f>SUM($J$4:$R$4)+SUM($J$10:$R$10)+SUM($J$16:$Q$16)+SUM($J$22:$Q$22)+SUM($J$28:$Q$28)+SUM($J$34:$Q$34)</f>
        <v>91</v>
      </c>
      <c r="G11" s="12">
        <f>+E11-F11</f>
        <v>-18</v>
      </c>
      <c r="H11" s="9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2">
        <f>+'Javier Belmar'!B12</f>
        <v>3</v>
      </c>
      <c r="C12" s="2">
        <f>+'Javier Belmar'!C12</f>
        <v>1</v>
      </c>
      <c r="D12" s="2">
        <f>+'Javier Belmar'!D12</f>
        <v>0</v>
      </c>
      <c r="E12" s="2">
        <f>+'Javier Belmar'!E12</f>
        <v>57</v>
      </c>
      <c r="F12" s="2">
        <f>+'Javier Belmar'!F12</f>
        <v>96</v>
      </c>
      <c r="G12" s="2">
        <f>+'Javier Belmar'!G12</f>
        <v>-39</v>
      </c>
      <c r="H12" s="2">
        <v>3</v>
      </c>
      <c r="J12" s="48">
        <v>0.8402777777777778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2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43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47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19</v>
      </c>
      <c r="K3" s="18">
        <v>5</v>
      </c>
      <c r="L3" s="18">
        <v>6</v>
      </c>
      <c r="M3" s="18"/>
      <c r="N3" s="19"/>
      <c r="O3" s="17" t="s">
        <v>19</v>
      </c>
      <c r="P3" s="18">
        <v>8</v>
      </c>
      <c r="Q3" s="18">
        <v>7</v>
      </c>
      <c r="R3" s="18"/>
      <c r="S3" s="29"/>
    </row>
    <row r="4" spans="1:19" ht="15">
      <c r="A4" t="s">
        <v>33</v>
      </c>
      <c r="B4" s="11">
        <f>+'Ricardo Borquez'!B4</f>
        <v>3</v>
      </c>
      <c r="C4" s="11">
        <f>+'Ricardo Borquez'!C4</f>
        <v>2</v>
      </c>
      <c r="D4" s="11">
        <f>+'Ricardo Borquez'!D4</f>
        <v>0</v>
      </c>
      <c r="E4" s="11">
        <f>+'Ricardo Borquez'!E4</f>
        <v>76</v>
      </c>
      <c r="F4" s="11">
        <f>+'Ricardo Borquez'!F4</f>
        <v>54</v>
      </c>
      <c r="G4" s="11">
        <f>+'Ricardo Borquez'!G4</f>
        <v>22</v>
      </c>
      <c r="H4" s="11">
        <v>1</v>
      </c>
      <c r="J4" s="17" t="s">
        <v>17</v>
      </c>
      <c r="K4" s="18">
        <v>15</v>
      </c>
      <c r="L4" s="18">
        <v>15</v>
      </c>
      <c r="M4" s="18"/>
      <c r="N4" s="19" t="s">
        <v>51</v>
      </c>
      <c r="O4" s="17" t="s">
        <v>40</v>
      </c>
      <c r="P4" s="18">
        <v>15</v>
      </c>
      <c r="Q4" s="18">
        <v>15</v>
      </c>
      <c r="R4" s="18"/>
      <c r="S4" s="29" t="s">
        <v>51</v>
      </c>
    </row>
    <row r="5" spans="1:19" ht="15">
      <c r="A5" t="s">
        <v>35</v>
      </c>
      <c r="B5" s="11">
        <f>+'Rafael Guerra'!B5</f>
        <v>3</v>
      </c>
      <c r="C5" s="11">
        <f>+'Rafael Guerra'!C5</f>
        <v>0</v>
      </c>
      <c r="D5" s="11">
        <f>+'Rafael Guerra'!D5</f>
        <v>0</v>
      </c>
      <c r="E5" s="11">
        <f>+'Rafael Guerra'!E5</f>
        <v>37</v>
      </c>
      <c r="F5" s="11">
        <f>+'Rafael Guerra'!F5</f>
        <v>90</v>
      </c>
      <c r="G5" s="11">
        <f>+'Rafael Guerra'!G5</f>
        <v>-53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11">
        <f>+'Sergio Rojas'!B6</f>
        <v>3</v>
      </c>
      <c r="C6" s="11">
        <f>+'Sergio Rojas'!C6</f>
        <v>3</v>
      </c>
      <c r="D6" s="11">
        <f>+'Sergio Rojas'!D6</f>
        <v>0</v>
      </c>
      <c r="E6" s="11">
        <f>+'Sergio Rojas'!E6</f>
        <v>90</v>
      </c>
      <c r="F6" s="11">
        <f>+'Sergio Rojas'!F6</f>
        <v>28</v>
      </c>
      <c r="G6" s="11">
        <f>+'Sergio Rojas'!G6</f>
        <v>62</v>
      </c>
      <c r="H6" s="11">
        <v>2</v>
      </c>
      <c r="J6" s="48">
        <v>0.8958333333333334</v>
      </c>
      <c r="K6" s="21"/>
      <c r="L6" s="21"/>
      <c r="M6" s="21"/>
      <c r="N6" s="21"/>
      <c r="O6" s="48">
        <v>0.8125</v>
      </c>
      <c r="P6" s="21"/>
      <c r="Q6" s="21"/>
      <c r="R6" s="21"/>
      <c r="S6" s="30"/>
    </row>
    <row r="7" spans="1:19" ht="15.75" thickBot="1">
      <c r="A7" t="s">
        <v>36</v>
      </c>
      <c r="B7" s="11">
        <f>+'Santiago Aguilera'!B7</f>
        <v>3</v>
      </c>
      <c r="C7" s="11">
        <f>+'Santiago Aguilera'!C7</f>
        <v>1</v>
      </c>
      <c r="D7" s="11">
        <f>+'Santiago Aguilera'!D7</f>
        <v>0</v>
      </c>
      <c r="E7" s="11">
        <f>+'Santiago Aguilera'!E7</f>
        <v>60</v>
      </c>
      <c r="F7" s="11">
        <f>+'Santiago Aguilera'!F7</f>
        <v>76</v>
      </c>
      <c r="G7" s="11">
        <f>+'Santiago Aguilera'!G7</f>
        <v>-16</v>
      </c>
      <c r="H7" s="11">
        <v>2</v>
      </c>
      <c r="S7" s="7"/>
    </row>
    <row r="8" spans="1:19" ht="15.75" thickBot="1">
      <c r="A8" t="s">
        <v>37</v>
      </c>
      <c r="B8" s="11">
        <f>+'Patricio Muza'!B8</f>
        <v>3</v>
      </c>
      <c r="C8" s="11">
        <f>+'Patricio Muza'!C8</f>
        <v>1</v>
      </c>
      <c r="D8" s="11">
        <f>+'Patricio Muza'!D8</f>
        <v>0</v>
      </c>
      <c r="E8" s="11">
        <f>+'Patricio Muza'!E8</f>
        <v>53</v>
      </c>
      <c r="F8" s="11">
        <f>+'Patricio Muza'!F8</f>
        <v>84</v>
      </c>
      <c r="G8" s="11">
        <f>+'Patricio Muza'!G8</f>
        <v>-31</v>
      </c>
      <c r="H8" s="11">
        <v>2</v>
      </c>
      <c r="J8" s="15" t="s">
        <v>46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11">
        <f>+'Gonzalo Vergara'!B9</f>
        <v>3</v>
      </c>
      <c r="C9" s="11">
        <f>+'Gonzalo Vergara'!C9</f>
        <v>1</v>
      </c>
      <c r="D9" s="11">
        <f>+'Gonzalo Vergara'!D9</f>
        <v>0</v>
      </c>
      <c r="E9" s="11">
        <f>+'Gonzalo Vergara'!E9</f>
        <v>57</v>
      </c>
      <c r="F9" s="11">
        <f>+'Gonzalo Vergara'!F9</f>
        <v>72</v>
      </c>
      <c r="G9" s="11">
        <f>+'Gonzalo Vergara'!G9</f>
        <v>-15</v>
      </c>
      <c r="H9" s="11">
        <v>2</v>
      </c>
      <c r="J9" s="17" t="s">
        <v>19</v>
      </c>
      <c r="K9" s="18">
        <v>5</v>
      </c>
      <c r="L9" s="18">
        <v>15</v>
      </c>
      <c r="M9" s="18">
        <v>11</v>
      </c>
      <c r="N9" s="19" t="s">
        <v>51</v>
      </c>
      <c r="O9" s="17"/>
      <c r="P9" s="18"/>
      <c r="Q9" s="18"/>
      <c r="R9" s="18"/>
      <c r="S9" s="29"/>
    </row>
    <row r="10" spans="1:19" ht="15">
      <c r="A10" t="s">
        <v>17</v>
      </c>
      <c r="B10" s="11">
        <f>+'Waldo Aracena'!B10</f>
        <v>3</v>
      </c>
      <c r="C10" s="11">
        <f>+'Waldo Aracena'!C10</f>
        <v>3</v>
      </c>
      <c r="D10" s="11">
        <f>+'Waldo Aracena'!D10</f>
        <v>0</v>
      </c>
      <c r="E10" s="11">
        <f>+'Waldo Aracena'!E10</f>
        <v>90</v>
      </c>
      <c r="F10" s="11">
        <f>+'Waldo Aracena'!F10</f>
        <v>48</v>
      </c>
      <c r="G10" s="11">
        <f>+'Waldo Aracena'!G10</f>
        <v>42</v>
      </c>
      <c r="H10" s="11">
        <v>3</v>
      </c>
      <c r="J10" s="17" t="s">
        <v>39</v>
      </c>
      <c r="K10" s="18">
        <v>15</v>
      </c>
      <c r="L10" s="18">
        <v>13</v>
      </c>
      <c r="M10" s="18">
        <v>8</v>
      </c>
      <c r="N10" s="19"/>
      <c r="O10" s="17"/>
      <c r="P10" s="18"/>
      <c r="Q10" s="18"/>
      <c r="R10" s="18"/>
      <c r="S10" s="29"/>
    </row>
    <row r="11" spans="1:19" ht="15">
      <c r="A11" t="s">
        <v>39</v>
      </c>
      <c r="B11" s="11">
        <f>+'Jorge Portus'!B11</f>
        <v>3</v>
      </c>
      <c r="C11" s="11">
        <f>+'Jorge Portus'!C11</f>
        <v>0</v>
      </c>
      <c r="D11" s="11">
        <f>+'Jorge Portus'!D11</f>
        <v>0</v>
      </c>
      <c r="E11" s="11">
        <f>+'Jorge Portus'!E11</f>
        <v>73</v>
      </c>
      <c r="F11" s="11">
        <f>+'Jorge Portus'!F11</f>
        <v>91</v>
      </c>
      <c r="G11" s="11">
        <f>+'Jorge Portus'!G11</f>
        <v>-18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8" t="s">
        <v>19</v>
      </c>
      <c r="B12" s="9">
        <v>3</v>
      </c>
      <c r="C12" s="9">
        <v>1</v>
      </c>
      <c r="D12" s="9">
        <v>0</v>
      </c>
      <c r="E12" s="12">
        <f>SUM($J$3:$R$3)+SUM($J$9:$R$9)+SUM($J$15:$Q$15)+SUM($J$21:$Q$21)+SUM($J$27:$Q$27)+SUM($J$33:$Q$33)</f>
        <v>57</v>
      </c>
      <c r="F12" s="12">
        <f>SUM($J$4:$R$4)+SUM($J$10:$R$10)+SUM($J$16:$Q$16)+SUM($J$22:$Q$22)+SUM($J$28:$Q$28)+SUM($J$34:$Q$34)</f>
        <v>96</v>
      </c>
      <c r="G12" s="12">
        <f>+E12-F12</f>
        <v>-39</v>
      </c>
      <c r="H12" s="9">
        <v>3</v>
      </c>
      <c r="J12" s="48">
        <v>0.8680555555555555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2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4" sqref="S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47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48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40</v>
      </c>
      <c r="K3" s="18">
        <v>15</v>
      </c>
      <c r="L3" s="18">
        <v>15</v>
      </c>
      <c r="M3" s="18"/>
      <c r="N3" s="19" t="s">
        <v>51</v>
      </c>
      <c r="O3" s="17" t="s">
        <v>40</v>
      </c>
      <c r="P3" s="18">
        <v>15</v>
      </c>
      <c r="Q3" s="18">
        <v>15</v>
      </c>
      <c r="R3" s="18"/>
      <c r="S3" s="29" t="s">
        <v>51</v>
      </c>
    </row>
    <row r="4" spans="1:19" ht="15">
      <c r="A4" t="s">
        <v>33</v>
      </c>
      <c r="B4" s="11">
        <f>+'Ricardo Borquez'!B4</f>
        <v>3</v>
      </c>
      <c r="C4" s="11">
        <f>+'Ricardo Borquez'!C4</f>
        <v>2</v>
      </c>
      <c r="D4" s="11">
        <f>+'Ricardo Borquez'!D4</f>
        <v>0</v>
      </c>
      <c r="E4" s="11">
        <f>+'Ricardo Borquez'!E4</f>
        <v>76</v>
      </c>
      <c r="F4" s="11">
        <f>+'Ricardo Borquez'!F4</f>
        <v>54</v>
      </c>
      <c r="G4" s="11">
        <f>+'Ricardo Borquez'!G4</f>
        <v>22</v>
      </c>
      <c r="H4" s="11">
        <v>1</v>
      </c>
      <c r="J4" s="17" t="s">
        <v>19</v>
      </c>
      <c r="K4" s="18">
        <v>8</v>
      </c>
      <c r="L4" s="18">
        <v>7</v>
      </c>
      <c r="M4" s="18"/>
      <c r="N4" s="19"/>
      <c r="O4" s="17" t="s">
        <v>39</v>
      </c>
      <c r="P4" s="18">
        <v>11</v>
      </c>
      <c r="Q4" s="18">
        <v>12</v>
      </c>
      <c r="R4" s="18"/>
      <c r="S4" s="29"/>
    </row>
    <row r="5" spans="1:19" ht="15">
      <c r="A5" t="s">
        <v>35</v>
      </c>
      <c r="B5" s="11">
        <f>+'Rafael Guerra'!B5</f>
        <v>3</v>
      </c>
      <c r="C5" s="11">
        <f>+'Rafael Guerra'!C5</f>
        <v>0</v>
      </c>
      <c r="D5" s="11">
        <f>+'Rafael Guerra'!D5</f>
        <v>0</v>
      </c>
      <c r="E5" s="11">
        <f>+'Rafael Guerra'!E5</f>
        <v>37</v>
      </c>
      <c r="F5" s="11">
        <f>+'Rafael Guerra'!F5</f>
        <v>90</v>
      </c>
      <c r="G5" s="11">
        <f>+'Rafael Guerra'!G5</f>
        <v>-53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11">
        <f>+'Sergio Rojas'!B6</f>
        <v>3</v>
      </c>
      <c r="C6" s="11">
        <f>+'Sergio Rojas'!C6</f>
        <v>3</v>
      </c>
      <c r="D6" s="11">
        <f>+'Sergio Rojas'!D6</f>
        <v>0</v>
      </c>
      <c r="E6" s="11">
        <f>+'Sergio Rojas'!E6</f>
        <v>90</v>
      </c>
      <c r="F6" s="11">
        <f>+'Sergio Rojas'!F6</f>
        <v>28</v>
      </c>
      <c r="G6" s="11">
        <f>+'Sergio Rojas'!G6</f>
        <v>62</v>
      </c>
      <c r="H6" s="11">
        <v>2</v>
      </c>
      <c r="J6" s="48">
        <v>0.8125</v>
      </c>
      <c r="K6" s="21"/>
      <c r="L6" s="21"/>
      <c r="M6" s="21"/>
      <c r="N6" s="21"/>
      <c r="O6" s="48">
        <v>0.8402777777777778</v>
      </c>
      <c r="P6" s="21"/>
      <c r="Q6" s="21"/>
      <c r="R6" s="21"/>
      <c r="S6" s="30"/>
    </row>
    <row r="7" spans="1:19" ht="15.75" thickBot="1">
      <c r="A7" t="s">
        <v>36</v>
      </c>
      <c r="B7" s="11">
        <f>+'Santiago Aguilera'!B7</f>
        <v>3</v>
      </c>
      <c r="C7" s="11">
        <f>+'Santiago Aguilera'!C7</f>
        <v>1</v>
      </c>
      <c r="D7" s="11">
        <f>+'Santiago Aguilera'!D7</f>
        <v>0</v>
      </c>
      <c r="E7" s="11">
        <f>+'Santiago Aguilera'!E7</f>
        <v>60</v>
      </c>
      <c r="F7" s="11">
        <f>+'Santiago Aguilera'!F7</f>
        <v>76</v>
      </c>
      <c r="G7" s="11">
        <f>+'Santiago Aguilera'!G7</f>
        <v>-16</v>
      </c>
      <c r="H7" s="11">
        <v>2</v>
      </c>
      <c r="S7" s="7"/>
    </row>
    <row r="8" spans="1:19" ht="15.75" thickBot="1">
      <c r="A8" t="s">
        <v>37</v>
      </c>
      <c r="B8" s="11">
        <f>+'Patricio Muza'!B8</f>
        <v>3</v>
      </c>
      <c r="C8" s="11">
        <f>+'Patricio Muza'!C8</f>
        <v>1</v>
      </c>
      <c r="D8" s="11">
        <f>+'Patricio Muza'!D8</f>
        <v>0</v>
      </c>
      <c r="E8" s="11">
        <f>+'Patricio Muza'!E8</f>
        <v>53</v>
      </c>
      <c r="F8" s="11">
        <f>+'Patricio Muza'!F8</f>
        <v>84</v>
      </c>
      <c r="G8" s="11">
        <f>+'Patricio Muza'!G8</f>
        <v>-31</v>
      </c>
      <c r="H8" s="11">
        <v>2</v>
      </c>
      <c r="J8" s="15" t="s">
        <v>45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11">
        <f>+'Gonzalo Vergara'!B9</f>
        <v>3</v>
      </c>
      <c r="C9" s="11">
        <f>+'Gonzalo Vergara'!C9</f>
        <v>1</v>
      </c>
      <c r="D9" s="11">
        <f>+'Gonzalo Vergara'!D9</f>
        <v>0</v>
      </c>
      <c r="E9" s="11">
        <f>+'Gonzalo Vergara'!E9</f>
        <v>57</v>
      </c>
      <c r="F9" s="11">
        <f>+'Gonzalo Vergara'!F9</f>
        <v>72</v>
      </c>
      <c r="G9" s="11">
        <f>+'Gonzalo Vergara'!G9</f>
        <v>-15</v>
      </c>
      <c r="H9" s="11">
        <v>2</v>
      </c>
      <c r="J9" s="17" t="s">
        <v>40</v>
      </c>
      <c r="K9" s="18">
        <v>14</v>
      </c>
      <c r="L9" s="18">
        <v>9</v>
      </c>
      <c r="M9" s="18"/>
      <c r="N9" s="19"/>
      <c r="O9" s="17"/>
      <c r="P9" s="18"/>
      <c r="Q9" s="18"/>
      <c r="R9" s="18"/>
      <c r="S9" s="29"/>
    </row>
    <row r="10" spans="1:19" ht="15">
      <c r="A10" t="s">
        <v>17</v>
      </c>
      <c r="B10" s="11">
        <f>+'Waldo Aracena'!B10</f>
        <v>3</v>
      </c>
      <c r="C10" s="11">
        <f>+'Waldo Aracena'!C10</f>
        <v>3</v>
      </c>
      <c r="D10" s="11">
        <f>+'Waldo Aracena'!D10</f>
        <v>0</v>
      </c>
      <c r="E10" s="11">
        <f>+'Waldo Aracena'!E10</f>
        <v>90</v>
      </c>
      <c r="F10" s="11">
        <f>+'Waldo Aracena'!F10</f>
        <v>48</v>
      </c>
      <c r="G10" s="11">
        <f>+'Waldo Aracena'!G10</f>
        <v>42</v>
      </c>
      <c r="H10" s="11">
        <v>3</v>
      </c>
      <c r="J10" s="17" t="s">
        <v>17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39</v>
      </c>
      <c r="B11" s="11">
        <f>+'Jorge Portus'!B11</f>
        <v>3</v>
      </c>
      <c r="C11" s="11">
        <f>+'Jorge Portus'!C11</f>
        <v>0</v>
      </c>
      <c r="D11" s="11">
        <f>+'Jorge Portus'!D11</f>
        <v>0</v>
      </c>
      <c r="E11" s="11">
        <f>+'Jorge Portus'!E11</f>
        <v>73</v>
      </c>
      <c r="F11" s="11">
        <f>+'Jorge Portus'!F11</f>
        <v>91</v>
      </c>
      <c r="G11" s="11">
        <f>+'Jorge Portus'!G11</f>
        <v>-18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11">
        <f>+'Javier Belmar'!B12</f>
        <v>3</v>
      </c>
      <c r="C12" s="11">
        <f>+'Javier Belmar'!C12</f>
        <v>1</v>
      </c>
      <c r="D12" s="11">
        <f>+'Javier Belmar'!D12</f>
        <v>0</v>
      </c>
      <c r="E12" s="11">
        <f>+'Javier Belmar'!E12</f>
        <v>57</v>
      </c>
      <c r="F12" s="11">
        <f>+'Javier Belmar'!F12</f>
        <v>96</v>
      </c>
      <c r="G12" s="11">
        <f>+'Javier Belmar'!G12</f>
        <v>-39</v>
      </c>
      <c r="H12" s="11">
        <v>3</v>
      </c>
      <c r="J12" s="48">
        <v>0.4236111111111111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61" t="s">
        <v>40</v>
      </c>
      <c r="B13" s="9">
        <v>3</v>
      </c>
      <c r="C13" s="9">
        <v>2</v>
      </c>
      <c r="D13" s="9">
        <v>0</v>
      </c>
      <c r="E13" s="12">
        <f>SUM($J$3:$R$3)+SUM($J$9:$R$9)+SUM($J$15:$Q$15)+SUM($J$21:$Q$21)+SUM($J$27:$Q$27)+SUM($J$33:$Q$33)</f>
        <v>83</v>
      </c>
      <c r="F13" s="12">
        <f>SUM($J$4:$R$4)+SUM($J$10:$R$10)+SUM($J$16:$Q$16)+SUM($J$22:$Q$22)+SUM($J$28:$Q$28)+SUM($J$34:$Q$34)</f>
        <v>68</v>
      </c>
      <c r="G13" s="12">
        <f>+E13-F13</f>
        <v>15</v>
      </c>
      <c r="H13" s="9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4" sqref="N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62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44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46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20</v>
      </c>
      <c r="K3" s="18">
        <v>15</v>
      </c>
      <c r="L3" s="18">
        <v>7</v>
      </c>
      <c r="M3" s="18"/>
      <c r="N3" s="19" t="s">
        <v>51</v>
      </c>
      <c r="O3" s="17" t="s">
        <v>20</v>
      </c>
      <c r="P3" s="18">
        <v>15</v>
      </c>
      <c r="Q3" s="18">
        <v>15</v>
      </c>
      <c r="R3" s="18"/>
      <c r="S3" s="29" t="s">
        <v>51</v>
      </c>
    </row>
    <row r="4" spans="1:19" ht="15">
      <c r="A4" t="s">
        <v>33</v>
      </c>
      <c r="B4" s="11">
        <f>+'Ricardo Borquez'!B4</f>
        <v>3</v>
      </c>
      <c r="C4" s="11">
        <f>+'Ricardo Borquez'!C4</f>
        <v>2</v>
      </c>
      <c r="D4" s="11">
        <f>+'Ricardo Borquez'!D4</f>
        <v>0</v>
      </c>
      <c r="E4" s="11">
        <f>+'Ricardo Borquez'!E4</f>
        <v>76</v>
      </c>
      <c r="F4" s="11">
        <f>+'Ricardo Borquez'!F4</f>
        <v>54</v>
      </c>
      <c r="G4" s="11">
        <f>+'Ricardo Borquez'!G4</f>
        <v>22</v>
      </c>
      <c r="H4" s="11">
        <v>1</v>
      </c>
      <c r="J4" s="17" t="s">
        <v>42</v>
      </c>
      <c r="K4" s="18">
        <v>11</v>
      </c>
      <c r="L4" s="18">
        <v>6</v>
      </c>
      <c r="M4" s="18"/>
      <c r="N4" s="19"/>
      <c r="O4" s="17" t="s">
        <v>41</v>
      </c>
      <c r="P4" s="18">
        <v>6</v>
      </c>
      <c r="Q4" s="18">
        <v>4</v>
      </c>
      <c r="R4" s="18"/>
      <c r="S4" s="29"/>
    </row>
    <row r="5" spans="1:19" ht="15">
      <c r="A5" t="s">
        <v>35</v>
      </c>
      <c r="B5" s="11">
        <f>+'Rafael Guerra'!B5</f>
        <v>3</v>
      </c>
      <c r="C5" s="11">
        <f>+'Rafael Guerra'!C5</f>
        <v>0</v>
      </c>
      <c r="D5" s="11">
        <f>+'Rafael Guerra'!D5</f>
        <v>0</v>
      </c>
      <c r="E5" s="11">
        <f>+'Rafael Guerra'!E5</f>
        <v>37</v>
      </c>
      <c r="F5" s="11">
        <f>+'Rafael Guerra'!F5</f>
        <v>90</v>
      </c>
      <c r="G5" s="11">
        <f>+'Rafael Guerra'!G5</f>
        <v>-53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11">
        <f>+'Sergio Rojas'!B6</f>
        <v>3</v>
      </c>
      <c r="C6" s="11">
        <f>+'Sergio Rojas'!C6</f>
        <v>3</v>
      </c>
      <c r="D6" s="11">
        <f>+'Sergio Rojas'!D6</f>
        <v>0</v>
      </c>
      <c r="E6" s="11">
        <f>+'Sergio Rojas'!E6</f>
        <v>90</v>
      </c>
      <c r="F6" s="11">
        <f>+'Sergio Rojas'!F6</f>
        <v>28</v>
      </c>
      <c r="G6" s="11">
        <f>+'Sergio Rojas'!G6</f>
        <v>62</v>
      </c>
      <c r="H6" s="11">
        <v>2</v>
      </c>
      <c r="J6" s="48">
        <v>0.8402777777777778</v>
      </c>
      <c r="K6" s="21"/>
      <c r="L6" s="21"/>
      <c r="M6" s="21"/>
      <c r="N6" s="21"/>
      <c r="O6" s="48">
        <v>0.8125</v>
      </c>
      <c r="P6" s="21"/>
      <c r="Q6" s="21"/>
      <c r="R6" s="21"/>
      <c r="S6" s="30"/>
    </row>
    <row r="7" spans="1:19" ht="15.75" thickBot="1">
      <c r="A7" t="s">
        <v>36</v>
      </c>
      <c r="B7" s="11">
        <f>+'Santiago Aguilera'!B7</f>
        <v>3</v>
      </c>
      <c r="C7" s="11">
        <f>+'Santiago Aguilera'!C7</f>
        <v>1</v>
      </c>
      <c r="D7" s="11">
        <f>+'Santiago Aguilera'!D7</f>
        <v>0</v>
      </c>
      <c r="E7" s="11">
        <f>+'Santiago Aguilera'!E7</f>
        <v>60</v>
      </c>
      <c r="F7" s="11">
        <f>+'Santiago Aguilera'!F7</f>
        <v>76</v>
      </c>
      <c r="G7" s="11">
        <f>+'Santiago Aguilera'!G7</f>
        <v>-16</v>
      </c>
      <c r="H7" s="11">
        <v>2</v>
      </c>
      <c r="S7" s="7"/>
    </row>
    <row r="8" spans="1:19" ht="15.75" thickBot="1">
      <c r="A8" t="s">
        <v>37</v>
      </c>
      <c r="B8" s="11">
        <f>+'Patricio Muza'!B8</f>
        <v>3</v>
      </c>
      <c r="C8" s="11">
        <f>+'Patricio Muza'!C8</f>
        <v>1</v>
      </c>
      <c r="D8" s="11">
        <f>+'Patricio Muza'!D8</f>
        <v>0</v>
      </c>
      <c r="E8" s="11">
        <f>+'Patricio Muza'!E8</f>
        <v>53</v>
      </c>
      <c r="F8" s="11">
        <f>+'Patricio Muza'!F8</f>
        <v>84</v>
      </c>
      <c r="G8" s="11">
        <f>+'Patricio Muza'!G8</f>
        <v>-31</v>
      </c>
      <c r="H8" s="11">
        <v>2</v>
      </c>
      <c r="J8" s="15" t="s">
        <v>48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11">
        <f>+'Gonzalo Vergara'!B9</f>
        <v>3</v>
      </c>
      <c r="C9" s="11">
        <f>+'Gonzalo Vergara'!C9</f>
        <v>1</v>
      </c>
      <c r="D9" s="11">
        <f>+'Gonzalo Vergara'!D9</f>
        <v>0</v>
      </c>
      <c r="E9" s="11">
        <f>+'Gonzalo Vergara'!E9</f>
        <v>57</v>
      </c>
      <c r="F9" s="11">
        <f>+'Gonzalo Vergara'!F9</f>
        <v>72</v>
      </c>
      <c r="G9" s="11">
        <f>+'Gonzalo Vergara'!G9</f>
        <v>-15</v>
      </c>
      <c r="H9" s="11">
        <v>2</v>
      </c>
      <c r="J9" s="17" t="s">
        <v>20</v>
      </c>
      <c r="K9" s="18">
        <v>15</v>
      </c>
      <c r="L9" s="18">
        <v>15</v>
      </c>
      <c r="M9" s="18"/>
      <c r="N9" s="19" t="s">
        <v>51</v>
      </c>
      <c r="O9" s="17"/>
      <c r="P9" s="18"/>
      <c r="Q9" s="18"/>
      <c r="R9" s="18"/>
      <c r="S9" s="29"/>
    </row>
    <row r="10" spans="1:19" ht="15">
      <c r="A10" t="s">
        <v>17</v>
      </c>
      <c r="B10" s="11">
        <f>+'Waldo Aracena'!B10</f>
        <v>3</v>
      </c>
      <c r="C10" s="11">
        <f>+'Waldo Aracena'!C10</f>
        <v>3</v>
      </c>
      <c r="D10" s="11">
        <f>+'Waldo Aracena'!D10</f>
        <v>0</v>
      </c>
      <c r="E10" s="11">
        <f>+'Waldo Aracena'!E10</f>
        <v>90</v>
      </c>
      <c r="F10" s="11">
        <f>+'Waldo Aracena'!F10</f>
        <v>48</v>
      </c>
      <c r="G10" s="11">
        <f>+'Waldo Aracena'!G10</f>
        <v>42</v>
      </c>
      <c r="H10" s="11">
        <v>3</v>
      </c>
      <c r="J10" s="17" t="s">
        <v>50</v>
      </c>
      <c r="K10" s="18">
        <v>3</v>
      </c>
      <c r="L10" s="18">
        <v>7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39</v>
      </c>
      <c r="B11" s="11">
        <f>+'Jorge Portus'!B11</f>
        <v>3</v>
      </c>
      <c r="C11" s="11">
        <f>+'Jorge Portus'!C11</f>
        <v>0</v>
      </c>
      <c r="D11" s="11">
        <f>+'Jorge Portus'!D11</f>
        <v>0</v>
      </c>
      <c r="E11" s="11">
        <f>+'Jorge Portus'!E11</f>
        <v>73</v>
      </c>
      <c r="F11" s="11">
        <f>+'Jorge Portus'!F11</f>
        <v>91</v>
      </c>
      <c r="G11" s="11">
        <f>+'Jorge Portus'!G11</f>
        <v>-18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11">
        <f>+'Javier Belmar'!B12</f>
        <v>3</v>
      </c>
      <c r="C12" s="11">
        <f>+'Javier Belmar'!C12</f>
        <v>1</v>
      </c>
      <c r="D12" s="11">
        <f>+'Javier Belmar'!D12</f>
        <v>0</v>
      </c>
      <c r="E12" s="11">
        <f>+'Javier Belmar'!E12</f>
        <v>57</v>
      </c>
      <c r="F12" s="11">
        <f>+'Javier Belmar'!F12</f>
        <v>96</v>
      </c>
      <c r="G12" s="11">
        <f>+'Javier Belmar'!G12</f>
        <v>-39</v>
      </c>
      <c r="H12" s="11">
        <v>3</v>
      </c>
      <c r="J12" s="48">
        <v>0.8125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11">
        <v>3</v>
      </c>
      <c r="S13" s="46"/>
    </row>
    <row r="14" spans="1:19" ht="15">
      <c r="A14" s="8" t="s">
        <v>20</v>
      </c>
      <c r="B14" s="9">
        <v>3</v>
      </c>
      <c r="C14" s="9">
        <v>3</v>
      </c>
      <c r="D14" s="9">
        <v>0</v>
      </c>
      <c r="E14" s="12">
        <f>SUM($J$3:$R$3)+SUM($J$9:$R$9)+SUM($J$15:$Q$15)+SUM($J$21:$Q$21)+SUM($J$27:$Q$27)+SUM($J$33:$Q$33)</f>
        <v>82</v>
      </c>
      <c r="F14" s="12">
        <f>SUM($J$4:$R$4)+SUM($J$10:$R$10)+SUM($J$16:$Q$16)+SUM($J$22:$Q$22)+SUM($J$28:$Q$28)+SUM($J$34:$Q$34)</f>
        <v>37</v>
      </c>
      <c r="G14" s="12">
        <f>+E14-F14</f>
        <v>45</v>
      </c>
      <c r="H14" s="9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47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43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50</v>
      </c>
      <c r="K3" s="18">
        <v>8</v>
      </c>
      <c r="L3" s="18">
        <v>8</v>
      </c>
      <c r="M3" s="18"/>
      <c r="N3" s="19"/>
      <c r="O3" s="17" t="s">
        <v>50</v>
      </c>
      <c r="P3" s="18">
        <v>9</v>
      </c>
      <c r="Q3" s="18">
        <v>8</v>
      </c>
      <c r="R3" s="18"/>
      <c r="S3" s="29"/>
    </row>
    <row r="4" spans="1:19" ht="15">
      <c r="A4" t="s">
        <v>33</v>
      </c>
      <c r="B4" s="11">
        <f>+'Ricardo Borquez'!B4</f>
        <v>3</v>
      </c>
      <c r="C4" s="11">
        <f>+'Ricardo Borquez'!C4</f>
        <v>2</v>
      </c>
      <c r="D4" s="11">
        <f>+'Ricardo Borquez'!D4</f>
        <v>0</v>
      </c>
      <c r="E4" s="11">
        <f>+'Ricardo Borquez'!E4</f>
        <v>76</v>
      </c>
      <c r="F4" s="11">
        <f>+'Ricardo Borquez'!F4</f>
        <v>54</v>
      </c>
      <c r="G4" s="11">
        <f>+'Ricardo Borquez'!G4</f>
        <v>22</v>
      </c>
      <c r="H4" s="11">
        <v>1</v>
      </c>
      <c r="J4" s="17" t="s">
        <v>41</v>
      </c>
      <c r="K4" s="18">
        <v>15</v>
      </c>
      <c r="L4" s="18">
        <v>15</v>
      </c>
      <c r="M4" s="18"/>
      <c r="N4" s="19" t="s">
        <v>51</v>
      </c>
      <c r="O4" s="17" t="s">
        <v>42</v>
      </c>
      <c r="P4" s="18">
        <v>15</v>
      </c>
      <c r="Q4" s="18">
        <v>15</v>
      </c>
      <c r="R4" s="18"/>
      <c r="S4" s="29" t="s">
        <v>51</v>
      </c>
    </row>
    <row r="5" spans="1:19" ht="15">
      <c r="A5" t="s">
        <v>35</v>
      </c>
      <c r="B5" s="11">
        <f>+'Rafael Guerra'!B5</f>
        <v>3</v>
      </c>
      <c r="C5" s="11">
        <f>+'Rafael Guerra'!C5</f>
        <v>0</v>
      </c>
      <c r="D5" s="11">
        <f>+'Rafael Guerra'!D5</f>
        <v>0</v>
      </c>
      <c r="E5" s="11">
        <f>+'Rafael Guerra'!E5</f>
        <v>37</v>
      </c>
      <c r="F5" s="11">
        <f>+'Rafael Guerra'!F5</f>
        <v>90</v>
      </c>
      <c r="G5" s="11">
        <f>+'Rafael Guerra'!G5</f>
        <v>-53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11">
        <f>+'Sergio Rojas'!B6</f>
        <v>3</v>
      </c>
      <c r="C6" s="11">
        <f>+'Sergio Rojas'!C6</f>
        <v>3</v>
      </c>
      <c r="D6" s="11">
        <f>+'Sergio Rojas'!D6</f>
        <v>0</v>
      </c>
      <c r="E6" s="11">
        <f>+'Sergio Rojas'!E6</f>
        <v>90</v>
      </c>
      <c r="F6" s="11">
        <f>+'Sergio Rojas'!F6</f>
        <v>28</v>
      </c>
      <c r="G6" s="11">
        <f>+'Sergio Rojas'!G6</f>
        <v>62</v>
      </c>
      <c r="H6" s="11">
        <v>2</v>
      </c>
      <c r="J6" s="48">
        <v>0.8680555555555555</v>
      </c>
      <c r="K6" s="21"/>
      <c r="L6" s="21"/>
      <c r="M6" s="21"/>
      <c r="N6" s="21"/>
      <c r="O6" s="48">
        <v>0.8125</v>
      </c>
      <c r="P6" s="21"/>
      <c r="Q6" s="21"/>
      <c r="R6" s="21"/>
      <c r="S6" s="30"/>
    </row>
    <row r="7" spans="1:19" ht="15.75" thickBot="1">
      <c r="A7" t="s">
        <v>36</v>
      </c>
      <c r="B7" s="11">
        <f>+'Santiago Aguilera'!B7</f>
        <v>3</v>
      </c>
      <c r="C7" s="11">
        <f>+'Santiago Aguilera'!C7</f>
        <v>1</v>
      </c>
      <c r="D7" s="11">
        <f>+'Santiago Aguilera'!D7</f>
        <v>0</v>
      </c>
      <c r="E7" s="11">
        <f>+'Santiago Aguilera'!E7</f>
        <v>60</v>
      </c>
      <c r="F7" s="11">
        <f>+'Santiago Aguilera'!F7</f>
        <v>76</v>
      </c>
      <c r="G7" s="11">
        <f>+'Santiago Aguilera'!G7</f>
        <v>-16</v>
      </c>
      <c r="H7" s="11">
        <v>2</v>
      </c>
      <c r="S7" s="7"/>
    </row>
    <row r="8" spans="1:19" ht="15.75" thickBot="1">
      <c r="A8" t="s">
        <v>37</v>
      </c>
      <c r="B8" s="11">
        <f>+'Patricio Muza'!B8</f>
        <v>3</v>
      </c>
      <c r="C8" s="11">
        <f>+'Patricio Muza'!C8</f>
        <v>1</v>
      </c>
      <c r="D8" s="11">
        <f>+'Patricio Muza'!D8</f>
        <v>0</v>
      </c>
      <c r="E8" s="11">
        <f>+'Patricio Muza'!E8</f>
        <v>53</v>
      </c>
      <c r="F8" s="11">
        <f>+'Patricio Muza'!F8</f>
        <v>84</v>
      </c>
      <c r="G8" s="11">
        <f>+'Patricio Muza'!G8</f>
        <v>-31</v>
      </c>
      <c r="H8" s="11">
        <v>2</v>
      </c>
      <c r="J8" s="15" t="s">
        <v>48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11">
        <f>+'Gonzalo Vergara'!B9</f>
        <v>3</v>
      </c>
      <c r="C9" s="11">
        <f>+'Gonzalo Vergara'!C9</f>
        <v>1</v>
      </c>
      <c r="D9" s="11">
        <f>+'Gonzalo Vergara'!D9</f>
        <v>0</v>
      </c>
      <c r="E9" s="11">
        <f>+'Gonzalo Vergara'!E9</f>
        <v>57</v>
      </c>
      <c r="F9" s="11">
        <f>+'Gonzalo Vergara'!F9</f>
        <v>72</v>
      </c>
      <c r="G9" s="11">
        <f>+'Gonzalo Vergara'!G9</f>
        <v>-15</v>
      </c>
      <c r="H9" s="11">
        <v>2</v>
      </c>
      <c r="J9" s="17" t="s">
        <v>50</v>
      </c>
      <c r="K9" s="18">
        <v>3</v>
      </c>
      <c r="L9" s="18">
        <v>7</v>
      </c>
      <c r="M9" s="18"/>
      <c r="N9" s="19"/>
      <c r="O9" s="17"/>
      <c r="P9" s="18"/>
      <c r="Q9" s="18"/>
      <c r="R9" s="18"/>
      <c r="S9" s="29"/>
    </row>
    <row r="10" spans="1:19" ht="15">
      <c r="A10" t="s">
        <v>17</v>
      </c>
      <c r="B10" s="11">
        <f>+'Waldo Aracena'!B10</f>
        <v>3</v>
      </c>
      <c r="C10" s="11">
        <f>+'Waldo Aracena'!C10</f>
        <v>3</v>
      </c>
      <c r="D10" s="11">
        <f>+'Waldo Aracena'!D10</f>
        <v>0</v>
      </c>
      <c r="E10" s="11">
        <f>+'Waldo Aracena'!E10</f>
        <v>90</v>
      </c>
      <c r="F10" s="11">
        <f>+'Waldo Aracena'!F10</f>
        <v>48</v>
      </c>
      <c r="G10" s="11">
        <f>+'Waldo Aracena'!G10</f>
        <v>42</v>
      </c>
      <c r="H10" s="11">
        <v>3</v>
      </c>
      <c r="J10" s="17" t="s">
        <v>20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39</v>
      </c>
      <c r="B11" s="11">
        <f>+'Jorge Portus'!B11</f>
        <v>3</v>
      </c>
      <c r="C11" s="11">
        <f>+'Jorge Portus'!C11</f>
        <v>0</v>
      </c>
      <c r="D11" s="11">
        <f>+'Jorge Portus'!D11</f>
        <v>0</v>
      </c>
      <c r="E11" s="11">
        <f>+'Jorge Portus'!E11</f>
        <v>73</v>
      </c>
      <c r="F11" s="11">
        <f>+'Jorge Portus'!F11</f>
        <v>91</v>
      </c>
      <c r="G11" s="11">
        <f>+'Jorge Portus'!G11</f>
        <v>-18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11">
        <f>+'Javier Belmar'!B12</f>
        <v>3</v>
      </c>
      <c r="C12" s="11">
        <f>+'Javier Belmar'!C12</f>
        <v>1</v>
      </c>
      <c r="D12" s="11">
        <f>+'Javier Belmar'!D12</f>
        <v>0</v>
      </c>
      <c r="E12" s="11">
        <f>+'Javier Belmar'!E12</f>
        <v>57</v>
      </c>
      <c r="F12" s="11">
        <f>+'Javier Belmar'!F12</f>
        <v>96</v>
      </c>
      <c r="G12" s="11">
        <f>+'Javier Belmar'!G12</f>
        <v>-39</v>
      </c>
      <c r="H12" s="11">
        <v>3</v>
      </c>
      <c r="J12" s="48">
        <v>0.8125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11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s="8" t="s">
        <v>50</v>
      </c>
      <c r="B15" s="9">
        <v>3</v>
      </c>
      <c r="C15" s="9">
        <v>0</v>
      </c>
      <c r="D15" s="9">
        <v>0</v>
      </c>
      <c r="E15" s="12">
        <f>SUM($J$3:$R$3)+SUM($J$9:$R$9)+SUM($J$15:$Q$15)+SUM($J$21:$Q$21)+SUM($J$27:$Q$27)+SUM($J$33:$Q$33)</f>
        <v>43</v>
      </c>
      <c r="F15" s="12">
        <f>SUM($J$4:$R$4)+SUM($J$10:$R$10)+SUM($J$16:$Q$16)+SUM($J$22:$Q$22)+SUM($J$28:$Q$28)+SUM($J$34:$Q$34)</f>
        <v>90</v>
      </c>
      <c r="G15" s="12">
        <f>+E15-F15</f>
        <v>-47</v>
      </c>
      <c r="H15" s="9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15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47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46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41</v>
      </c>
      <c r="K3" s="18">
        <v>15</v>
      </c>
      <c r="L3" s="18">
        <v>15</v>
      </c>
      <c r="M3" s="18"/>
      <c r="N3" s="19" t="s">
        <v>51</v>
      </c>
      <c r="O3" s="17" t="s">
        <v>41</v>
      </c>
      <c r="P3" s="18">
        <v>6</v>
      </c>
      <c r="Q3" s="18">
        <v>4</v>
      </c>
      <c r="R3" s="18"/>
      <c r="S3" s="29"/>
    </row>
    <row r="4" spans="1:19" ht="15">
      <c r="A4" t="s">
        <v>33</v>
      </c>
      <c r="B4" s="11">
        <f>+'Ricardo Borquez'!B4</f>
        <v>3</v>
      </c>
      <c r="C4" s="11">
        <f>+'Ricardo Borquez'!C4</f>
        <v>2</v>
      </c>
      <c r="D4" s="11">
        <f>+'Ricardo Borquez'!D4</f>
        <v>0</v>
      </c>
      <c r="E4" s="11">
        <f>+'Ricardo Borquez'!E4</f>
        <v>76</v>
      </c>
      <c r="F4" s="11">
        <f>+'Ricardo Borquez'!F4</f>
        <v>54</v>
      </c>
      <c r="G4" s="11">
        <f>+'Ricardo Borquez'!G4</f>
        <v>22</v>
      </c>
      <c r="H4" s="11">
        <v>1</v>
      </c>
      <c r="J4" s="17" t="s">
        <v>50</v>
      </c>
      <c r="K4" s="18">
        <v>8</v>
      </c>
      <c r="L4" s="18">
        <v>8</v>
      </c>
      <c r="M4" s="18"/>
      <c r="N4" s="19"/>
      <c r="O4" s="17" t="s">
        <v>20</v>
      </c>
      <c r="P4" s="18">
        <v>15</v>
      </c>
      <c r="Q4" s="18">
        <v>15</v>
      </c>
      <c r="R4" s="18"/>
      <c r="S4" s="29" t="s">
        <v>51</v>
      </c>
    </row>
    <row r="5" spans="1:19" ht="15">
      <c r="A5" t="s">
        <v>35</v>
      </c>
      <c r="B5" s="11">
        <f>+'Rafael Guerra'!B5</f>
        <v>3</v>
      </c>
      <c r="C5" s="11">
        <f>+'Rafael Guerra'!C5</f>
        <v>0</v>
      </c>
      <c r="D5" s="11">
        <f>+'Rafael Guerra'!D5</f>
        <v>0</v>
      </c>
      <c r="E5" s="11">
        <f>+'Rafael Guerra'!E5</f>
        <v>37</v>
      </c>
      <c r="F5" s="11">
        <f>+'Rafael Guerra'!F5</f>
        <v>90</v>
      </c>
      <c r="G5" s="11">
        <f>+'Rafael Guerra'!G5</f>
        <v>-53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11">
        <f>+'Sergio Rojas'!B6</f>
        <v>3</v>
      </c>
      <c r="C6" s="11">
        <f>+'Sergio Rojas'!C6</f>
        <v>3</v>
      </c>
      <c r="D6" s="11">
        <f>+'Sergio Rojas'!D6</f>
        <v>0</v>
      </c>
      <c r="E6" s="11">
        <f>+'Sergio Rojas'!E6</f>
        <v>90</v>
      </c>
      <c r="F6" s="11">
        <f>+'Sergio Rojas'!F6</f>
        <v>28</v>
      </c>
      <c r="G6" s="11">
        <f>+'Sergio Rojas'!G6</f>
        <v>62</v>
      </c>
      <c r="H6" s="11">
        <v>2</v>
      </c>
      <c r="J6" s="48">
        <v>0.8680555555555555</v>
      </c>
      <c r="K6" s="21"/>
      <c r="L6" s="21"/>
      <c r="M6" s="21"/>
      <c r="N6" s="21"/>
      <c r="O6" s="48">
        <v>0.8125</v>
      </c>
      <c r="P6" s="21"/>
      <c r="Q6" s="21"/>
      <c r="R6" s="21"/>
      <c r="S6" s="30"/>
    </row>
    <row r="7" spans="1:19" ht="15.75" thickBot="1">
      <c r="A7" t="s">
        <v>36</v>
      </c>
      <c r="B7" s="11">
        <f>+'Santiago Aguilera'!B7</f>
        <v>3</v>
      </c>
      <c r="C7" s="11">
        <f>+'Santiago Aguilera'!C7</f>
        <v>1</v>
      </c>
      <c r="D7" s="11">
        <f>+'Santiago Aguilera'!D7</f>
        <v>0</v>
      </c>
      <c r="E7" s="11">
        <f>+'Santiago Aguilera'!E7</f>
        <v>60</v>
      </c>
      <c r="F7" s="11">
        <f>+'Santiago Aguilera'!F7</f>
        <v>76</v>
      </c>
      <c r="G7" s="11">
        <f>+'Santiago Aguilera'!G7</f>
        <v>-16</v>
      </c>
      <c r="H7" s="11">
        <v>2</v>
      </c>
      <c r="S7" s="7"/>
    </row>
    <row r="8" spans="1:19" ht="15.75" thickBot="1">
      <c r="A8" t="s">
        <v>37</v>
      </c>
      <c r="B8" s="11">
        <f>+'Patricio Muza'!B8</f>
        <v>3</v>
      </c>
      <c r="C8" s="11">
        <f>+'Patricio Muza'!C8</f>
        <v>1</v>
      </c>
      <c r="D8" s="11">
        <f>+'Patricio Muza'!D8</f>
        <v>0</v>
      </c>
      <c r="E8" s="11">
        <f>+'Patricio Muza'!E8</f>
        <v>53</v>
      </c>
      <c r="F8" s="11">
        <f>+'Patricio Muza'!F8</f>
        <v>84</v>
      </c>
      <c r="G8" s="11">
        <f>+'Patricio Muza'!G8</f>
        <v>-31</v>
      </c>
      <c r="H8" s="11">
        <v>2</v>
      </c>
      <c r="J8" s="15" t="s">
        <v>45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11">
        <f>+'Gonzalo Vergara'!B9</f>
        <v>3</v>
      </c>
      <c r="C9" s="11">
        <f>+'Gonzalo Vergara'!C9</f>
        <v>1</v>
      </c>
      <c r="D9" s="11">
        <f>+'Gonzalo Vergara'!D9</f>
        <v>0</v>
      </c>
      <c r="E9" s="11">
        <f>+'Gonzalo Vergara'!E9</f>
        <v>57</v>
      </c>
      <c r="F9" s="11">
        <f>+'Gonzalo Vergara'!F9</f>
        <v>72</v>
      </c>
      <c r="G9" s="11">
        <f>+'Gonzalo Vergara'!G9</f>
        <v>-15</v>
      </c>
      <c r="H9" s="11">
        <v>2</v>
      </c>
      <c r="J9" s="17" t="s">
        <v>41</v>
      </c>
      <c r="K9" s="18">
        <v>13</v>
      </c>
      <c r="L9" s="18">
        <v>15</v>
      </c>
      <c r="M9" s="18">
        <v>6</v>
      </c>
      <c r="N9" s="19"/>
      <c r="O9" s="17"/>
      <c r="P9" s="18"/>
      <c r="Q9" s="18"/>
      <c r="R9" s="18"/>
      <c r="S9" s="29"/>
    </row>
    <row r="10" spans="1:19" ht="15">
      <c r="A10" t="s">
        <v>17</v>
      </c>
      <c r="B10" s="11">
        <f>+'Waldo Aracena'!B10</f>
        <v>3</v>
      </c>
      <c r="C10" s="11">
        <f>+'Waldo Aracena'!C10</f>
        <v>3</v>
      </c>
      <c r="D10" s="11">
        <f>+'Waldo Aracena'!D10</f>
        <v>0</v>
      </c>
      <c r="E10" s="11">
        <f>+'Waldo Aracena'!E10</f>
        <v>90</v>
      </c>
      <c r="F10" s="11">
        <f>+'Waldo Aracena'!F10</f>
        <v>48</v>
      </c>
      <c r="G10" s="11">
        <f>+'Waldo Aracena'!G10</f>
        <v>42</v>
      </c>
      <c r="H10" s="11">
        <v>3</v>
      </c>
      <c r="J10" s="17" t="s">
        <v>42</v>
      </c>
      <c r="K10" s="18">
        <v>15</v>
      </c>
      <c r="L10" s="18">
        <v>12</v>
      </c>
      <c r="M10" s="18">
        <v>7</v>
      </c>
      <c r="N10" s="19" t="s">
        <v>51</v>
      </c>
      <c r="O10" s="17"/>
      <c r="P10" s="18"/>
      <c r="Q10" s="18"/>
      <c r="R10" s="18"/>
      <c r="S10" s="29"/>
    </row>
    <row r="11" spans="1:19" ht="15">
      <c r="A11" t="s">
        <v>39</v>
      </c>
      <c r="B11" s="11">
        <f>+'Jorge Portus'!B11</f>
        <v>3</v>
      </c>
      <c r="C11" s="11">
        <f>+'Jorge Portus'!C11</f>
        <v>0</v>
      </c>
      <c r="D11" s="11">
        <f>+'Jorge Portus'!D11</f>
        <v>0</v>
      </c>
      <c r="E11" s="11">
        <f>+'Jorge Portus'!E11</f>
        <v>73</v>
      </c>
      <c r="F11" s="11">
        <f>+'Jorge Portus'!F11</f>
        <v>91</v>
      </c>
      <c r="G11" s="11">
        <f>+'Jorge Portus'!G11</f>
        <v>-18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11">
        <f>+'Javier Belmar'!B12</f>
        <v>3</v>
      </c>
      <c r="C12" s="11">
        <f>+'Javier Belmar'!C12</f>
        <v>1</v>
      </c>
      <c r="D12" s="11">
        <f>+'Javier Belmar'!D12</f>
        <v>0</v>
      </c>
      <c r="E12" s="11">
        <f>+'Javier Belmar'!E12</f>
        <v>57</v>
      </c>
      <c r="F12" s="11">
        <f>+'Javier Belmar'!F12</f>
        <v>96</v>
      </c>
      <c r="G12" s="11">
        <f>+'Javier Belmar'!G12</f>
        <v>-39</v>
      </c>
      <c r="H12" s="11">
        <v>3</v>
      </c>
      <c r="J12" s="48">
        <v>0.4791666666666667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11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11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8" t="s">
        <v>41</v>
      </c>
      <c r="B16" s="9">
        <v>3</v>
      </c>
      <c r="C16" s="9">
        <v>1</v>
      </c>
      <c r="D16" s="9">
        <v>0</v>
      </c>
      <c r="E16" s="12">
        <f>SUM($J$3:$R$3)+SUM($J$9:$R$9)+SUM($J$15:$Q$15)+SUM($J$21:$Q$21)+SUM($J$27:$Q$27)+SUM($J$33:$Q$33)</f>
        <v>74</v>
      </c>
      <c r="F16" s="12">
        <f>SUM($J$4:$R$4)+SUM($J$10:$R$10)+SUM($J$16:$Q$16)+SUM($J$22:$Q$22)+SUM($J$28:$Q$28)+SUM($J$34:$Q$34)</f>
        <v>80</v>
      </c>
      <c r="G16" s="12">
        <f>+E16-F16</f>
        <v>-6</v>
      </c>
      <c r="H16" s="9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15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43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44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42</v>
      </c>
      <c r="K3" s="18">
        <v>15</v>
      </c>
      <c r="L3" s="18">
        <v>15</v>
      </c>
      <c r="M3" s="18"/>
      <c r="N3" s="19" t="s">
        <v>51</v>
      </c>
      <c r="O3" s="17" t="s">
        <v>42</v>
      </c>
      <c r="P3" s="18">
        <v>11</v>
      </c>
      <c r="Q3" s="18">
        <v>6</v>
      </c>
      <c r="R3" s="18"/>
      <c r="S3" s="29"/>
    </row>
    <row r="4" spans="1:19" ht="15">
      <c r="A4" t="s">
        <v>33</v>
      </c>
      <c r="B4" s="11">
        <f>+'Ricardo Borquez'!B4</f>
        <v>3</v>
      </c>
      <c r="C4" s="11">
        <f>+'Ricardo Borquez'!C4</f>
        <v>2</v>
      </c>
      <c r="D4" s="11">
        <f>+'Ricardo Borquez'!D4</f>
        <v>0</v>
      </c>
      <c r="E4" s="11">
        <f>+'Ricardo Borquez'!E4</f>
        <v>76</v>
      </c>
      <c r="F4" s="11">
        <f>+'Ricardo Borquez'!F4</f>
        <v>54</v>
      </c>
      <c r="G4" s="11">
        <f>+'Ricardo Borquez'!G4</f>
        <v>22</v>
      </c>
      <c r="H4" s="11">
        <v>1</v>
      </c>
      <c r="J4" s="17" t="s">
        <v>50</v>
      </c>
      <c r="K4" s="18">
        <v>9</v>
      </c>
      <c r="L4" s="18">
        <v>8</v>
      </c>
      <c r="M4" s="18"/>
      <c r="N4" s="19"/>
      <c r="O4" s="17" t="s">
        <v>20</v>
      </c>
      <c r="P4" s="18">
        <v>15</v>
      </c>
      <c r="Q4" s="18">
        <v>7</v>
      </c>
      <c r="R4" s="18"/>
      <c r="S4" s="29" t="s">
        <v>51</v>
      </c>
    </row>
    <row r="5" spans="1:19" ht="15">
      <c r="A5" t="s">
        <v>35</v>
      </c>
      <c r="B5" s="11">
        <f>+'Rafael Guerra'!B5</f>
        <v>3</v>
      </c>
      <c r="C5" s="11">
        <f>+'Rafael Guerra'!C5</f>
        <v>0</v>
      </c>
      <c r="D5" s="11">
        <f>+'Rafael Guerra'!D5</f>
        <v>0</v>
      </c>
      <c r="E5" s="11">
        <f>+'Rafael Guerra'!E5</f>
        <v>37</v>
      </c>
      <c r="F5" s="11">
        <f>+'Rafael Guerra'!F5</f>
        <v>90</v>
      </c>
      <c r="G5" s="11">
        <f>+'Rafael Guerra'!G5</f>
        <v>-53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11">
        <f>+'Sergio Rojas'!B6</f>
        <v>3</v>
      </c>
      <c r="C6" s="11">
        <f>+'Sergio Rojas'!C6</f>
        <v>3</v>
      </c>
      <c r="D6" s="11">
        <f>+'Sergio Rojas'!D6</f>
        <v>0</v>
      </c>
      <c r="E6" s="11">
        <f>+'Sergio Rojas'!E6</f>
        <v>90</v>
      </c>
      <c r="F6" s="11">
        <f>+'Sergio Rojas'!F6</f>
        <v>28</v>
      </c>
      <c r="G6" s="11">
        <f>+'Sergio Rojas'!G6</f>
        <v>62</v>
      </c>
      <c r="H6" s="11">
        <v>2</v>
      </c>
      <c r="J6" s="48">
        <v>0.8125</v>
      </c>
      <c r="K6" s="21"/>
      <c r="L6" s="21"/>
      <c r="M6" s="21"/>
      <c r="N6" s="21"/>
      <c r="O6" s="48">
        <v>0.8402777777777778</v>
      </c>
      <c r="P6" s="21"/>
      <c r="Q6" s="21"/>
      <c r="R6" s="21"/>
      <c r="S6" s="30"/>
    </row>
    <row r="7" spans="1:19" ht="15.75" thickBot="1">
      <c r="A7" t="s">
        <v>36</v>
      </c>
      <c r="B7" s="11">
        <f>+'Santiago Aguilera'!B7</f>
        <v>3</v>
      </c>
      <c r="C7" s="11">
        <f>+'Santiago Aguilera'!C7</f>
        <v>1</v>
      </c>
      <c r="D7" s="11">
        <f>+'Santiago Aguilera'!D7</f>
        <v>0</v>
      </c>
      <c r="E7" s="11">
        <f>+'Santiago Aguilera'!E7</f>
        <v>60</v>
      </c>
      <c r="F7" s="11">
        <f>+'Santiago Aguilera'!F7</f>
        <v>76</v>
      </c>
      <c r="G7" s="11">
        <f>+'Santiago Aguilera'!G7</f>
        <v>-16</v>
      </c>
      <c r="H7" s="11">
        <v>2</v>
      </c>
      <c r="S7" s="7"/>
    </row>
    <row r="8" spans="1:19" ht="15.75" thickBot="1">
      <c r="A8" t="s">
        <v>37</v>
      </c>
      <c r="B8" s="11">
        <f>+'Patricio Muza'!B8</f>
        <v>3</v>
      </c>
      <c r="C8" s="11">
        <f>+'Patricio Muza'!C8</f>
        <v>1</v>
      </c>
      <c r="D8" s="11">
        <f>+'Patricio Muza'!D8</f>
        <v>0</v>
      </c>
      <c r="E8" s="11">
        <f>+'Patricio Muza'!E8</f>
        <v>53</v>
      </c>
      <c r="F8" s="11">
        <f>+'Patricio Muza'!F8</f>
        <v>84</v>
      </c>
      <c r="G8" s="11">
        <f>+'Patricio Muza'!G8</f>
        <v>-31</v>
      </c>
      <c r="H8" s="11">
        <v>2</v>
      </c>
      <c r="J8" s="15" t="s">
        <v>45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11">
        <f>+'Gonzalo Vergara'!B9</f>
        <v>3</v>
      </c>
      <c r="C9" s="11">
        <f>+'Gonzalo Vergara'!C9</f>
        <v>1</v>
      </c>
      <c r="D9" s="11">
        <f>+'Gonzalo Vergara'!D9</f>
        <v>0</v>
      </c>
      <c r="E9" s="11">
        <f>+'Gonzalo Vergara'!E9</f>
        <v>57</v>
      </c>
      <c r="F9" s="11">
        <f>+'Gonzalo Vergara'!F9</f>
        <v>72</v>
      </c>
      <c r="G9" s="11">
        <f>+'Gonzalo Vergara'!G9</f>
        <v>-15</v>
      </c>
      <c r="H9" s="11">
        <v>2</v>
      </c>
      <c r="J9" s="17" t="s">
        <v>42</v>
      </c>
      <c r="K9" s="18">
        <v>15</v>
      </c>
      <c r="L9" s="18">
        <v>12</v>
      </c>
      <c r="M9" s="18">
        <v>7</v>
      </c>
      <c r="N9" s="19" t="s">
        <v>51</v>
      </c>
      <c r="O9" s="17"/>
      <c r="P9" s="18"/>
      <c r="Q9" s="18"/>
      <c r="R9" s="18"/>
      <c r="S9" s="29"/>
    </row>
    <row r="10" spans="1:19" ht="15">
      <c r="A10" t="s">
        <v>17</v>
      </c>
      <c r="B10" s="11">
        <f>+'Waldo Aracena'!B10</f>
        <v>3</v>
      </c>
      <c r="C10" s="11">
        <f>+'Waldo Aracena'!C10</f>
        <v>3</v>
      </c>
      <c r="D10" s="11">
        <f>+'Waldo Aracena'!D10</f>
        <v>0</v>
      </c>
      <c r="E10" s="11">
        <f>+'Waldo Aracena'!E10</f>
        <v>90</v>
      </c>
      <c r="F10" s="11">
        <f>+'Waldo Aracena'!F10</f>
        <v>48</v>
      </c>
      <c r="G10" s="11">
        <f>+'Waldo Aracena'!G10</f>
        <v>42</v>
      </c>
      <c r="H10" s="11">
        <v>3</v>
      </c>
      <c r="J10" s="17" t="s">
        <v>41</v>
      </c>
      <c r="K10" s="18">
        <v>13</v>
      </c>
      <c r="L10" s="18">
        <v>15</v>
      </c>
      <c r="M10" s="18">
        <v>6</v>
      </c>
      <c r="N10" s="19"/>
      <c r="O10" s="17"/>
      <c r="P10" s="18"/>
      <c r="Q10" s="18"/>
      <c r="R10" s="18"/>
      <c r="S10" s="29"/>
    </row>
    <row r="11" spans="1:19" ht="15">
      <c r="A11" t="s">
        <v>39</v>
      </c>
      <c r="B11" s="11">
        <f>+'Jorge Portus'!B11</f>
        <v>3</v>
      </c>
      <c r="C11" s="11">
        <f>+'Jorge Portus'!C11</f>
        <v>0</v>
      </c>
      <c r="D11" s="11">
        <f>+'Jorge Portus'!D11</f>
        <v>0</v>
      </c>
      <c r="E11" s="11">
        <f>+'Jorge Portus'!E11</f>
        <v>73</v>
      </c>
      <c r="F11" s="11">
        <f>+'Jorge Portus'!F11</f>
        <v>91</v>
      </c>
      <c r="G11" s="11">
        <f>+'Jorge Portus'!G11</f>
        <v>-18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11">
        <f>+'Javier Belmar'!B12</f>
        <v>3</v>
      </c>
      <c r="C12" s="11">
        <f>+'Javier Belmar'!C12</f>
        <v>1</v>
      </c>
      <c r="D12" s="11">
        <f>+'Javier Belmar'!D12</f>
        <v>0</v>
      </c>
      <c r="E12" s="11">
        <f>+'Javier Belmar'!E12</f>
        <v>57</v>
      </c>
      <c r="F12" s="11">
        <f>+'Javier Belmar'!F12</f>
        <v>96</v>
      </c>
      <c r="G12" s="11">
        <f>+'Javier Belmar'!G12</f>
        <v>-39</v>
      </c>
      <c r="H12" s="11">
        <v>3</v>
      </c>
      <c r="J12" s="48">
        <v>0.4791666666666667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11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11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11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s="8" t="s">
        <v>42</v>
      </c>
      <c r="B17" s="9">
        <v>3</v>
      </c>
      <c r="C17" s="9">
        <v>2</v>
      </c>
      <c r="D17" s="9">
        <v>0</v>
      </c>
      <c r="E17" s="12">
        <f>SUM($J$3:$R$3)+SUM($J$9:$R$9)+SUM($J$15:$Q$15)+SUM($J$21:$Q$21)+SUM($J$27:$Q$27)+SUM($J$33:$Q$33)</f>
        <v>81</v>
      </c>
      <c r="F17" s="12">
        <f>SUM($J$4:$R$4)+SUM($J$10:$R$10)+SUM($J$16:$Q$16)+SUM($J$22:$Q$22)+SUM($J$28:$Q$28)+SUM($J$34:$Q$34)</f>
        <v>73</v>
      </c>
      <c r="G17" s="12">
        <f>+E17-F17</f>
        <v>8</v>
      </c>
      <c r="H17" s="9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13.140625" style="27" customWidth="1"/>
    <col min="2" max="2" width="20.7109375" style="26" bestFit="1" customWidth="1"/>
    <col min="3" max="3" width="15.7109375" style="26" bestFit="1" customWidth="1"/>
    <col min="4" max="4" width="7.140625" style="26" bestFit="1" customWidth="1"/>
    <col min="5" max="5" width="8.421875" style="26" bestFit="1" customWidth="1"/>
    <col min="6" max="6" width="10.28125" style="26" bestFit="1" customWidth="1"/>
    <col min="7" max="7" width="11.28125" style="26" bestFit="1" customWidth="1"/>
    <col min="8" max="9" width="10.7109375" style="26" bestFit="1" customWidth="1"/>
    <col min="10" max="16384" width="11.421875" style="26" customWidth="1"/>
  </cols>
  <sheetData>
    <row r="1" spans="1:9" ht="15">
      <c r="A1" s="23">
        <f ca="1">+TODAY()</f>
        <v>41737</v>
      </c>
      <c r="B1" s="24" t="s">
        <v>15</v>
      </c>
      <c r="C1" s="25" t="s">
        <v>3</v>
      </c>
      <c r="D1" s="25" t="s">
        <v>4</v>
      </c>
      <c r="E1" s="36" t="s">
        <v>5</v>
      </c>
      <c r="F1" s="25" t="s">
        <v>6</v>
      </c>
      <c r="G1" s="25" t="s">
        <v>7</v>
      </c>
      <c r="H1" s="25" t="s">
        <v>8</v>
      </c>
      <c r="I1" s="25" t="s">
        <v>16</v>
      </c>
    </row>
    <row r="2" spans="2:9" ht="15">
      <c r="B2" s="33" t="s">
        <v>9</v>
      </c>
      <c r="C2" s="34">
        <v>3</v>
      </c>
      <c r="D2" s="34">
        <v>3</v>
      </c>
      <c r="E2" s="37">
        <v>1</v>
      </c>
      <c r="F2" s="35">
        <v>90</v>
      </c>
      <c r="G2" s="35">
        <v>28</v>
      </c>
      <c r="H2" s="35">
        <v>62</v>
      </c>
      <c r="I2" s="39">
        <v>1</v>
      </c>
    </row>
    <row r="3" spans="2:9" ht="15">
      <c r="B3" s="33" t="s">
        <v>17</v>
      </c>
      <c r="C3" s="34">
        <v>3</v>
      </c>
      <c r="D3" s="34">
        <v>3</v>
      </c>
      <c r="E3" s="37">
        <v>2</v>
      </c>
      <c r="F3" s="35">
        <v>90</v>
      </c>
      <c r="G3" s="35">
        <v>48</v>
      </c>
      <c r="H3" s="35">
        <v>42</v>
      </c>
      <c r="I3" s="39">
        <v>1</v>
      </c>
    </row>
    <row r="4" spans="2:9" ht="15">
      <c r="B4" s="33" t="s">
        <v>18</v>
      </c>
      <c r="C4" s="34">
        <v>3</v>
      </c>
      <c r="D4" s="34">
        <v>3</v>
      </c>
      <c r="E4" s="37">
        <v>3</v>
      </c>
      <c r="F4" s="35">
        <v>90</v>
      </c>
      <c r="G4" s="35">
        <v>37</v>
      </c>
      <c r="H4" s="35">
        <v>53</v>
      </c>
      <c r="I4" s="39">
        <v>1</v>
      </c>
    </row>
    <row r="5" spans="2:9" ht="15">
      <c r="B5" s="33" t="s">
        <v>20</v>
      </c>
      <c r="C5" s="34">
        <v>3</v>
      </c>
      <c r="D5" s="34">
        <v>3</v>
      </c>
      <c r="E5" s="37">
        <v>4</v>
      </c>
      <c r="F5" s="35">
        <v>82</v>
      </c>
      <c r="G5" s="35">
        <v>37</v>
      </c>
      <c r="H5" s="35">
        <v>45</v>
      </c>
      <c r="I5" s="39">
        <v>1</v>
      </c>
    </row>
    <row r="6" spans="2:9" ht="15">
      <c r="B6" s="26" t="s">
        <v>33</v>
      </c>
      <c r="C6" s="34">
        <v>3</v>
      </c>
      <c r="D6" s="34">
        <v>2</v>
      </c>
      <c r="E6" s="37">
        <v>5</v>
      </c>
      <c r="F6" s="35">
        <v>76</v>
      </c>
      <c r="G6" s="35">
        <v>54</v>
      </c>
      <c r="H6" s="35">
        <v>22</v>
      </c>
      <c r="I6" s="39">
        <v>0.6666666666666666</v>
      </c>
    </row>
    <row r="7" spans="2:9" ht="15">
      <c r="B7" s="26" t="s">
        <v>40</v>
      </c>
      <c r="C7" s="34">
        <v>3</v>
      </c>
      <c r="D7" s="34">
        <v>2</v>
      </c>
      <c r="E7" s="37">
        <v>6</v>
      </c>
      <c r="F7" s="35">
        <v>83</v>
      </c>
      <c r="G7" s="35">
        <v>68</v>
      </c>
      <c r="H7" s="35">
        <v>15</v>
      </c>
      <c r="I7" s="39">
        <v>0.6666666666666666</v>
      </c>
    </row>
    <row r="8" spans="2:9" ht="15">
      <c r="B8" s="33" t="s">
        <v>42</v>
      </c>
      <c r="C8" s="34">
        <v>3</v>
      </c>
      <c r="D8" s="34">
        <v>2</v>
      </c>
      <c r="E8" s="37">
        <v>7</v>
      </c>
      <c r="F8" s="35">
        <v>81</v>
      </c>
      <c r="G8" s="35">
        <v>73</v>
      </c>
      <c r="H8" s="35">
        <v>8</v>
      </c>
      <c r="I8" s="39">
        <v>0.6666666666666666</v>
      </c>
    </row>
    <row r="9" spans="2:9" ht="15">
      <c r="B9" s="33" t="s">
        <v>41</v>
      </c>
      <c r="C9" s="34">
        <v>3</v>
      </c>
      <c r="D9" s="34">
        <v>1</v>
      </c>
      <c r="E9" s="37">
        <v>8</v>
      </c>
      <c r="F9" s="35">
        <v>74</v>
      </c>
      <c r="G9" s="35">
        <v>80</v>
      </c>
      <c r="H9" s="35">
        <v>-6</v>
      </c>
      <c r="I9" s="39">
        <v>0.3333333333333333</v>
      </c>
    </row>
    <row r="10" spans="2:9" ht="15">
      <c r="B10" s="26" t="s">
        <v>38</v>
      </c>
      <c r="C10" s="34">
        <v>3</v>
      </c>
      <c r="D10" s="34">
        <v>1</v>
      </c>
      <c r="E10" s="37">
        <v>9</v>
      </c>
      <c r="F10" s="35">
        <v>57</v>
      </c>
      <c r="G10" s="35">
        <v>72</v>
      </c>
      <c r="H10" s="35">
        <v>-15</v>
      </c>
      <c r="I10" s="39">
        <v>0.3333333333333333</v>
      </c>
    </row>
    <row r="11" spans="2:9" ht="15">
      <c r="B11" s="33" t="s">
        <v>36</v>
      </c>
      <c r="C11" s="34">
        <v>3</v>
      </c>
      <c r="D11" s="34">
        <v>1</v>
      </c>
      <c r="E11" s="37">
        <v>10</v>
      </c>
      <c r="F11" s="35">
        <v>60</v>
      </c>
      <c r="G11" s="35">
        <v>76</v>
      </c>
      <c r="H11" s="35">
        <v>-16</v>
      </c>
      <c r="I11" s="39">
        <v>0.3333333333333333</v>
      </c>
    </row>
    <row r="12" spans="2:9" ht="15">
      <c r="B12" s="26" t="s">
        <v>34</v>
      </c>
      <c r="C12" s="34">
        <v>3</v>
      </c>
      <c r="D12" s="34">
        <v>1</v>
      </c>
      <c r="E12" s="37">
        <v>11</v>
      </c>
      <c r="F12" s="35">
        <v>54</v>
      </c>
      <c r="G12" s="35">
        <v>76</v>
      </c>
      <c r="H12" s="35">
        <v>-22</v>
      </c>
      <c r="I12" s="39">
        <v>0.3333333333333333</v>
      </c>
    </row>
    <row r="13" spans="2:9" ht="15">
      <c r="B13" s="33" t="s">
        <v>37</v>
      </c>
      <c r="C13" s="34">
        <v>3</v>
      </c>
      <c r="D13" s="34">
        <v>1</v>
      </c>
      <c r="E13" s="37">
        <v>12</v>
      </c>
      <c r="F13" s="35">
        <v>53</v>
      </c>
      <c r="G13" s="35">
        <v>84</v>
      </c>
      <c r="H13" s="35">
        <v>-31</v>
      </c>
      <c r="I13" s="39">
        <v>0.3333333333333333</v>
      </c>
    </row>
    <row r="14" spans="2:9" ht="15">
      <c r="B14" s="33" t="s">
        <v>19</v>
      </c>
      <c r="C14" s="34">
        <v>3</v>
      </c>
      <c r="D14" s="34">
        <v>1</v>
      </c>
      <c r="E14" s="37">
        <v>13</v>
      </c>
      <c r="F14" s="35">
        <v>57</v>
      </c>
      <c r="G14" s="35">
        <v>96</v>
      </c>
      <c r="H14" s="35">
        <v>-39</v>
      </c>
      <c r="I14" s="39">
        <v>0.3333333333333333</v>
      </c>
    </row>
    <row r="15" spans="2:9" ht="15">
      <c r="B15" s="33" t="s">
        <v>39</v>
      </c>
      <c r="C15" s="34">
        <v>3</v>
      </c>
      <c r="D15" s="34">
        <v>0</v>
      </c>
      <c r="E15" s="37">
        <v>14</v>
      </c>
      <c r="F15" s="35">
        <v>73</v>
      </c>
      <c r="G15" s="35">
        <v>91</v>
      </c>
      <c r="H15" s="35">
        <v>-18</v>
      </c>
      <c r="I15" s="39">
        <v>0</v>
      </c>
    </row>
    <row r="16" spans="2:9" ht="15">
      <c r="B16" s="33" t="s">
        <v>50</v>
      </c>
      <c r="C16" s="34">
        <v>3</v>
      </c>
      <c r="D16" s="34">
        <v>0</v>
      </c>
      <c r="E16" s="37">
        <v>15</v>
      </c>
      <c r="F16" s="35">
        <v>43</v>
      </c>
      <c r="G16" s="35">
        <v>90</v>
      </c>
      <c r="H16" s="35">
        <v>-47</v>
      </c>
      <c r="I16" s="39">
        <v>0</v>
      </c>
    </row>
    <row r="17" spans="2:9" ht="15">
      <c r="B17" s="33" t="s">
        <v>35</v>
      </c>
      <c r="C17" s="34">
        <v>3</v>
      </c>
      <c r="D17" s="34">
        <v>0</v>
      </c>
      <c r="E17" s="37">
        <v>16</v>
      </c>
      <c r="F17" s="35">
        <v>37</v>
      </c>
      <c r="G17" s="35">
        <v>90</v>
      </c>
      <c r="H17" s="35">
        <v>-53</v>
      </c>
      <c r="I17" s="39">
        <v>0</v>
      </c>
    </row>
    <row r="18" spans="2:9" ht="15">
      <c r="B18" s="33"/>
      <c r="C18" s="34"/>
      <c r="D18" s="34"/>
      <c r="E18" s="34"/>
      <c r="F18" s="35"/>
      <c r="G18" s="35"/>
      <c r="H18" s="35"/>
      <c r="I18" s="39"/>
    </row>
    <row r="19" ht="15">
      <c r="B19" s="28" t="s">
        <v>11</v>
      </c>
    </row>
    <row r="20" ht="15">
      <c r="B20" s="28" t="s">
        <v>22</v>
      </c>
    </row>
    <row r="21" ht="15">
      <c r="B21" s="28" t="s">
        <v>23</v>
      </c>
    </row>
    <row r="22" ht="15">
      <c r="B22" s="28" t="s">
        <v>12</v>
      </c>
    </row>
    <row r="23" ht="15">
      <c r="B23" s="40" t="s">
        <v>13</v>
      </c>
    </row>
    <row r="24" ht="15">
      <c r="B24" s="40" t="s">
        <v>14</v>
      </c>
    </row>
    <row r="25" ht="15">
      <c r="B25" s="40" t="s">
        <v>24</v>
      </c>
    </row>
    <row r="26" ht="15">
      <c r="B26" s="40" t="s">
        <v>25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2" sqref="B2:I17"/>
    </sheetView>
  </sheetViews>
  <sheetFormatPr defaultColWidth="11.421875" defaultRowHeight="15"/>
  <cols>
    <col min="1" max="1" width="13.140625" style="14" customWidth="1"/>
    <col min="2" max="2" width="20.7109375" style="0" bestFit="1" customWidth="1"/>
    <col min="3" max="3" width="15.7109375" style="0" bestFit="1" customWidth="1"/>
    <col min="4" max="4" width="7.140625" style="0" bestFit="1" customWidth="1"/>
    <col min="5" max="5" width="8.421875" style="10" bestFit="1" customWidth="1"/>
    <col min="6" max="6" width="10.28125" style="0" bestFit="1" customWidth="1"/>
    <col min="7" max="7" width="11.28125" style="0" bestFit="1" customWidth="1"/>
    <col min="8" max="9" width="10.7109375" style="0" bestFit="1" customWidth="1"/>
  </cols>
  <sheetData>
    <row r="1" spans="1:9" ht="15">
      <c r="A1" s="13">
        <f ca="1">+TODAY()</f>
        <v>41737</v>
      </c>
      <c r="B1" s="5" t="s">
        <v>10</v>
      </c>
      <c r="C1" s="6" t="s">
        <v>3</v>
      </c>
      <c r="D1" s="6" t="s">
        <v>4</v>
      </c>
      <c r="E1" s="22" t="s">
        <v>5</v>
      </c>
      <c r="F1" s="6" t="s">
        <v>6</v>
      </c>
      <c r="G1" s="6" t="s">
        <v>7</v>
      </c>
      <c r="H1" s="6" t="s">
        <v>8</v>
      </c>
      <c r="I1" s="6" t="s">
        <v>16</v>
      </c>
    </row>
    <row r="2" spans="2:9" ht="15">
      <c r="B2" s="10" t="s">
        <v>18</v>
      </c>
      <c r="C2" s="11">
        <f>+'Jose Saa'!B2</f>
        <v>3</v>
      </c>
      <c r="D2" s="11">
        <f>+'Jose Saa'!C2</f>
        <v>3</v>
      </c>
      <c r="E2" s="11">
        <f>+'Jose Saa'!D2</f>
        <v>0</v>
      </c>
      <c r="F2" s="11">
        <f>+'Jose Saa'!E2</f>
        <v>90</v>
      </c>
      <c r="G2" s="11">
        <f>+'Jose Saa'!F2</f>
        <v>37</v>
      </c>
      <c r="H2" s="11">
        <f>+'Jose Saa'!G2</f>
        <v>53</v>
      </c>
      <c r="I2" s="38">
        <f aca="true" t="shared" si="0" ref="I2:I17">+D2/C2</f>
        <v>1</v>
      </c>
    </row>
    <row r="3" spans="2:9" ht="15">
      <c r="B3" t="s">
        <v>34</v>
      </c>
      <c r="C3" s="2">
        <f>+'Mauricio Foncea'!B3</f>
        <v>3</v>
      </c>
      <c r="D3" s="2">
        <f>+'Mauricio Foncea'!C3</f>
        <v>1</v>
      </c>
      <c r="E3" s="2">
        <f>+'Mauricio Foncea'!D3</f>
        <v>0</v>
      </c>
      <c r="F3" s="2">
        <f>+'Mauricio Foncea'!E3</f>
        <v>54</v>
      </c>
      <c r="G3" s="2">
        <f>+'Mauricio Foncea'!F3</f>
        <v>76</v>
      </c>
      <c r="H3" s="2">
        <f>+'Mauricio Foncea'!G3</f>
        <v>-22</v>
      </c>
      <c r="I3" s="38">
        <f t="shared" si="0"/>
        <v>0.3333333333333333</v>
      </c>
    </row>
    <row r="4" spans="2:9" ht="15">
      <c r="B4" t="s">
        <v>33</v>
      </c>
      <c r="C4" s="2">
        <f>+'Ricardo Borquez'!B4</f>
        <v>3</v>
      </c>
      <c r="D4" s="2">
        <f>+'Ricardo Borquez'!C4</f>
        <v>2</v>
      </c>
      <c r="E4" s="2">
        <f>+'Ricardo Borquez'!D4</f>
        <v>0</v>
      </c>
      <c r="F4" s="2">
        <f>+'Ricardo Borquez'!E4</f>
        <v>76</v>
      </c>
      <c r="G4" s="2">
        <f>+'Ricardo Borquez'!F4</f>
        <v>54</v>
      </c>
      <c r="H4" s="2">
        <f>+'Ricardo Borquez'!G4</f>
        <v>22</v>
      </c>
      <c r="I4" s="38">
        <f t="shared" si="0"/>
        <v>0.6666666666666666</v>
      </c>
    </row>
    <row r="5" spans="2:9" ht="15">
      <c r="B5" t="s">
        <v>35</v>
      </c>
      <c r="C5" s="2">
        <f>+'Rafael Guerra'!B5</f>
        <v>3</v>
      </c>
      <c r="D5" s="2">
        <f>+'Rafael Guerra'!C5</f>
        <v>0</v>
      </c>
      <c r="E5" s="2">
        <f>+'Rafael Guerra'!D5</f>
        <v>0</v>
      </c>
      <c r="F5" s="2">
        <f>+'Rafael Guerra'!E5</f>
        <v>37</v>
      </c>
      <c r="G5" s="2">
        <f>+'Rafael Guerra'!F5</f>
        <v>90</v>
      </c>
      <c r="H5" s="2">
        <f>+'Rafael Guerra'!G5</f>
        <v>-53</v>
      </c>
      <c r="I5" s="38">
        <f t="shared" si="0"/>
        <v>0</v>
      </c>
    </row>
    <row r="6" spans="2:9" ht="15">
      <c r="B6" t="s">
        <v>9</v>
      </c>
      <c r="C6" s="2">
        <f>+'Sergio Rojas'!B6</f>
        <v>3</v>
      </c>
      <c r="D6" s="2">
        <f>+'Sergio Rojas'!C6</f>
        <v>3</v>
      </c>
      <c r="E6" s="2">
        <f>+'Sergio Rojas'!D6</f>
        <v>0</v>
      </c>
      <c r="F6" s="2">
        <f>+'Sergio Rojas'!E6</f>
        <v>90</v>
      </c>
      <c r="G6" s="2">
        <f>+'Sergio Rojas'!F6</f>
        <v>28</v>
      </c>
      <c r="H6" s="2">
        <f>+'Sergio Rojas'!G6</f>
        <v>62</v>
      </c>
      <c r="I6" s="38">
        <f t="shared" si="0"/>
        <v>1</v>
      </c>
    </row>
    <row r="7" spans="2:9" ht="15">
      <c r="B7" t="s">
        <v>36</v>
      </c>
      <c r="C7" s="2">
        <f>+'Santiago Aguilera'!B7</f>
        <v>3</v>
      </c>
      <c r="D7" s="2">
        <f>+'Santiago Aguilera'!C7</f>
        <v>1</v>
      </c>
      <c r="E7" s="2">
        <f>+'Santiago Aguilera'!D7</f>
        <v>0</v>
      </c>
      <c r="F7" s="2">
        <f>+'Santiago Aguilera'!E7</f>
        <v>60</v>
      </c>
      <c r="G7" s="2">
        <f>+'Santiago Aguilera'!F7</f>
        <v>76</v>
      </c>
      <c r="H7" s="2">
        <f>+'Santiago Aguilera'!G7</f>
        <v>-16</v>
      </c>
      <c r="I7" s="38">
        <f t="shared" si="0"/>
        <v>0.3333333333333333</v>
      </c>
    </row>
    <row r="8" spans="2:9" ht="15">
      <c r="B8" t="s">
        <v>37</v>
      </c>
      <c r="C8" s="2">
        <f>+'Patricio Muza'!B8</f>
        <v>3</v>
      </c>
      <c r="D8" s="2">
        <f>+'Patricio Muza'!C8</f>
        <v>1</v>
      </c>
      <c r="E8" s="2">
        <f>+'Patricio Muza'!D8</f>
        <v>0</v>
      </c>
      <c r="F8" s="2">
        <f>+'Patricio Muza'!E8</f>
        <v>53</v>
      </c>
      <c r="G8" s="2">
        <f>+'Patricio Muza'!F8</f>
        <v>84</v>
      </c>
      <c r="H8" s="2">
        <f>+'Patricio Muza'!G8</f>
        <v>-31</v>
      </c>
      <c r="I8" s="38">
        <f t="shared" si="0"/>
        <v>0.3333333333333333</v>
      </c>
    </row>
    <row r="9" spans="2:9" ht="15">
      <c r="B9" t="s">
        <v>38</v>
      </c>
      <c r="C9" s="2">
        <f>+'Gonzalo Vergara'!B9</f>
        <v>3</v>
      </c>
      <c r="D9" s="2">
        <f>+'Gonzalo Vergara'!C9</f>
        <v>1</v>
      </c>
      <c r="E9" s="2">
        <f>+'Gonzalo Vergara'!D9</f>
        <v>0</v>
      </c>
      <c r="F9" s="2">
        <f>+'Gonzalo Vergara'!E9</f>
        <v>57</v>
      </c>
      <c r="G9" s="2">
        <f>+'Gonzalo Vergara'!F9</f>
        <v>72</v>
      </c>
      <c r="H9" s="2">
        <f>+'Gonzalo Vergara'!G9</f>
        <v>-15</v>
      </c>
      <c r="I9" s="38">
        <f t="shared" si="0"/>
        <v>0.3333333333333333</v>
      </c>
    </row>
    <row r="10" spans="2:9" ht="15">
      <c r="B10" t="s">
        <v>17</v>
      </c>
      <c r="C10" s="2">
        <f>+'Waldo Aracena'!B10</f>
        <v>3</v>
      </c>
      <c r="D10" s="2">
        <f>+'Waldo Aracena'!C10</f>
        <v>3</v>
      </c>
      <c r="E10" s="2">
        <f>+'Waldo Aracena'!D10</f>
        <v>0</v>
      </c>
      <c r="F10" s="2">
        <f>+'Waldo Aracena'!E10</f>
        <v>90</v>
      </c>
      <c r="G10" s="2">
        <f>+'Waldo Aracena'!F10</f>
        <v>48</v>
      </c>
      <c r="H10" s="2">
        <f>+'Waldo Aracena'!G10</f>
        <v>42</v>
      </c>
      <c r="I10" s="38">
        <f t="shared" si="0"/>
        <v>1</v>
      </c>
    </row>
    <row r="11" spans="2:9" ht="15">
      <c r="B11" t="s">
        <v>39</v>
      </c>
      <c r="C11" s="2">
        <f>+'Jorge Portus'!B11</f>
        <v>3</v>
      </c>
      <c r="D11" s="2">
        <f>+'Jorge Portus'!C11</f>
        <v>0</v>
      </c>
      <c r="E11" s="2">
        <f>+'Jorge Portus'!D11</f>
        <v>0</v>
      </c>
      <c r="F11" s="2">
        <f>+'Jorge Portus'!E11</f>
        <v>73</v>
      </c>
      <c r="G11" s="2">
        <f>+'Jorge Portus'!F11</f>
        <v>91</v>
      </c>
      <c r="H11" s="2">
        <f>+'Jorge Portus'!G11</f>
        <v>-18</v>
      </c>
      <c r="I11" s="38">
        <f t="shared" si="0"/>
        <v>0</v>
      </c>
    </row>
    <row r="12" spans="2:9" ht="15">
      <c r="B12" t="s">
        <v>19</v>
      </c>
      <c r="C12" s="2">
        <f>+'Javier Belmar'!B12</f>
        <v>3</v>
      </c>
      <c r="D12" s="2">
        <f>+'Javier Belmar'!C12</f>
        <v>1</v>
      </c>
      <c r="E12" s="2">
        <f>+'Javier Belmar'!D12</f>
        <v>0</v>
      </c>
      <c r="F12" s="2">
        <f>+'Javier Belmar'!E12</f>
        <v>57</v>
      </c>
      <c r="G12" s="2">
        <f>+'Javier Belmar'!F12</f>
        <v>96</v>
      </c>
      <c r="H12" s="2">
        <f>+'Javier Belmar'!G12</f>
        <v>-39</v>
      </c>
      <c r="I12" s="38">
        <f t="shared" si="0"/>
        <v>0.3333333333333333</v>
      </c>
    </row>
    <row r="13" spans="2:9" ht="15">
      <c r="B13" t="s">
        <v>40</v>
      </c>
      <c r="C13" s="2">
        <f>+'Jorge Villalobos'!B13</f>
        <v>3</v>
      </c>
      <c r="D13" s="2">
        <f>+'Jorge Villalobos'!C13</f>
        <v>2</v>
      </c>
      <c r="E13" s="2">
        <f>+'Jorge Villalobos'!D13</f>
        <v>0</v>
      </c>
      <c r="F13" s="2">
        <f>+'Jorge Villalobos'!E13</f>
        <v>83</v>
      </c>
      <c r="G13" s="2">
        <f>+'Jorge Villalobos'!F13</f>
        <v>68</v>
      </c>
      <c r="H13" s="2">
        <f>+'Jorge Villalobos'!G13</f>
        <v>15</v>
      </c>
      <c r="I13" s="38">
        <f t="shared" si="0"/>
        <v>0.6666666666666666</v>
      </c>
    </row>
    <row r="14" spans="2:9" ht="15">
      <c r="B14" t="s">
        <v>20</v>
      </c>
      <c r="C14" s="2">
        <f>+'Cristian Belmar'!B14</f>
        <v>3</v>
      </c>
      <c r="D14" s="2">
        <f>+'Cristian Belmar'!C14</f>
        <v>3</v>
      </c>
      <c r="E14" s="2">
        <f>+'Cristian Belmar'!D14</f>
        <v>0</v>
      </c>
      <c r="F14" s="2">
        <f>+'Cristian Belmar'!E14</f>
        <v>82</v>
      </c>
      <c r="G14" s="2">
        <f>+'Cristian Belmar'!F14</f>
        <v>37</v>
      </c>
      <c r="H14" s="2">
        <f>+'Cristian Belmar'!G14</f>
        <v>45</v>
      </c>
      <c r="I14" s="38">
        <f t="shared" si="0"/>
        <v>1</v>
      </c>
    </row>
    <row r="15" spans="2:9" ht="15">
      <c r="B15" t="s">
        <v>50</v>
      </c>
      <c r="C15" s="2">
        <f>+'Marcelo Aguilera'!B15</f>
        <v>3</v>
      </c>
      <c r="D15" s="2">
        <f>+'Marcelo Aguilera'!C15</f>
        <v>0</v>
      </c>
      <c r="E15" s="2">
        <f>+'Marcelo Aguilera'!D15</f>
        <v>0</v>
      </c>
      <c r="F15" s="2">
        <f>+'Marcelo Aguilera'!E15</f>
        <v>43</v>
      </c>
      <c r="G15" s="2">
        <f>+'Marcelo Aguilera'!F15</f>
        <v>90</v>
      </c>
      <c r="H15" s="2">
        <f>+'Marcelo Aguilera'!G15</f>
        <v>-47</v>
      </c>
      <c r="I15" s="38">
        <f t="shared" si="0"/>
        <v>0</v>
      </c>
    </row>
    <row r="16" spans="2:9" ht="15">
      <c r="B16" t="s">
        <v>41</v>
      </c>
      <c r="C16" s="2">
        <f>+'Fernando Bustamante'!B16</f>
        <v>3</v>
      </c>
      <c r="D16" s="2">
        <f>+'Fernando Bustamante'!C16</f>
        <v>1</v>
      </c>
      <c r="E16" s="2">
        <f>+'Fernando Bustamante'!D16</f>
        <v>0</v>
      </c>
      <c r="F16" s="2">
        <f>+'Fernando Bustamante'!E16</f>
        <v>74</v>
      </c>
      <c r="G16" s="2">
        <f>+'Fernando Bustamante'!F16</f>
        <v>80</v>
      </c>
      <c r="H16" s="2">
        <f>+'Fernando Bustamante'!G16</f>
        <v>-6</v>
      </c>
      <c r="I16" s="38">
        <f t="shared" si="0"/>
        <v>0.3333333333333333</v>
      </c>
    </row>
    <row r="17" spans="2:9" ht="15">
      <c r="B17" t="s">
        <v>42</v>
      </c>
      <c r="C17" s="2">
        <f>+'Luis Soria'!B17</f>
        <v>3</v>
      </c>
      <c r="D17" s="2">
        <f>+'Luis Soria'!C17</f>
        <v>2</v>
      </c>
      <c r="E17" s="2">
        <f>+'Luis Soria'!D17</f>
        <v>0</v>
      </c>
      <c r="F17" s="2">
        <f>+'Luis Soria'!E17</f>
        <v>81</v>
      </c>
      <c r="G17" s="2">
        <f>+'Luis Soria'!F17</f>
        <v>73</v>
      </c>
      <c r="H17" s="2">
        <f>+'Luis Soria'!G17</f>
        <v>8</v>
      </c>
      <c r="I17" s="38">
        <f t="shared" si="0"/>
        <v>0.6666666666666666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8" t="s">
        <v>18</v>
      </c>
      <c r="B2" s="9">
        <v>3</v>
      </c>
      <c r="C2" s="9">
        <v>3</v>
      </c>
      <c r="D2" s="9">
        <v>0</v>
      </c>
      <c r="E2" s="12">
        <f>SUM($K$3:$R$3)+SUM($K$9:$R$9)+SUM($K$15:$R$15)+SUM($K$21:$R$21)+SUM($K$27:$R$27)+SUM($K$33:$R$33)</f>
        <v>90</v>
      </c>
      <c r="F2" s="12">
        <f>SUM($K$4:$R$4)+SUM($K$10:$R$10)+SUM($K$16:$R$16)+SUM($K$22:$R$22)+SUM($K$28:$R$28)+SUM($K$34:$R$34)</f>
        <v>37</v>
      </c>
      <c r="G2" s="12">
        <f>+E2-F2</f>
        <v>53</v>
      </c>
      <c r="H2" s="12">
        <v>1</v>
      </c>
      <c r="J2" s="15" t="s">
        <v>47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44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2">
        <f>+'Mauricio Foncea'!B3</f>
        <v>3</v>
      </c>
      <c r="C3" s="2">
        <f>+'Mauricio Foncea'!C3</f>
        <v>1</v>
      </c>
      <c r="D3" s="2">
        <f>+'Mauricio Foncea'!D3</f>
        <v>0</v>
      </c>
      <c r="E3" s="2">
        <f>+'Mauricio Foncea'!E3</f>
        <v>54</v>
      </c>
      <c r="F3" s="2">
        <f>+'Mauricio Foncea'!F3</f>
        <v>76</v>
      </c>
      <c r="G3" s="2">
        <f>+'Mauricio Foncea'!G3</f>
        <v>-22</v>
      </c>
      <c r="H3" s="2">
        <v>1</v>
      </c>
      <c r="J3" s="17" t="s">
        <v>18</v>
      </c>
      <c r="K3" s="18">
        <v>15</v>
      </c>
      <c r="L3" s="18">
        <v>15</v>
      </c>
      <c r="M3" s="18"/>
      <c r="N3" s="19" t="s">
        <v>51</v>
      </c>
      <c r="O3" s="17" t="s">
        <v>18</v>
      </c>
      <c r="P3" s="18">
        <v>15</v>
      </c>
      <c r="Q3" s="18">
        <v>15</v>
      </c>
      <c r="R3" s="18"/>
      <c r="S3" s="29" t="s">
        <v>51</v>
      </c>
    </row>
    <row r="4" spans="1:19" ht="15">
      <c r="A4" t="s">
        <v>33</v>
      </c>
      <c r="B4" s="2">
        <f>+'Ricardo Borquez'!B4</f>
        <v>3</v>
      </c>
      <c r="C4" s="2">
        <f>+'Ricardo Borquez'!C4</f>
        <v>2</v>
      </c>
      <c r="D4" s="2">
        <f>+'Ricardo Borquez'!D4</f>
        <v>0</v>
      </c>
      <c r="E4" s="2">
        <f>+'Ricardo Borquez'!E4</f>
        <v>76</v>
      </c>
      <c r="F4" s="2">
        <f>+'Ricardo Borquez'!F4</f>
        <v>54</v>
      </c>
      <c r="G4" s="2">
        <f>+'Ricardo Borquez'!G4</f>
        <v>22</v>
      </c>
      <c r="H4" s="2">
        <v>1</v>
      </c>
      <c r="J4" s="17" t="s">
        <v>35</v>
      </c>
      <c r="K4" s="18">
        <v>4</v>
      </c>
      <c r="L4" s="18">
        <v>7</v>
      </c>
      <c r="M4" s="18"/>
      <c r="N4" s="19"/>
      <c r="O4" s="17" t="s">
        <v>34</v>
      </c>
      <c r="P4" s="18">
        <v>0</v>
      </c>
      <c r="Q4" s="18">
        <v>10</v>
      </c>
      <c r="R4" s="18"/>
      <c r="S4" s="29"/>
    </row>
    <row r="5" spans="1:19" ht="15">
      <c r="A5" t="s">
        <v>35</v>
      </c>
      <c r="B5" s="2">
        <f>+'Rafael Guerra'!B5</f>
        <v>3</v>
      </c>
      <c r="C5" s="2">
        <f>+'Rafael Guerra'!C5</f>
        <v>0</v>
      </c>
      <c r="D5" s="2">
        <f>+'Rafael Guerra'!D5</f>
        <v>0</v>
      </c>
      <c r="E5" s="2">
        <f>+'Rafael Guerra'!E5</f>
        <v>37</v>
      </c>
      <c r="F5" s="2">
        <f>+'Rafael Guerra'!F5</f>
        <v>90</v>
      </c>
      <c r="G5" s="2">
        <f>+'Rafael Guerra'!G5</f>
        <v>-53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2">
        <f>+'Sergio Rojas'!B6</f>
        <v>3</v>
      </c>
      <c r="C6" s="2">
        <f>+'Sergio Rojas'!C6</f>
        <v>3</v>
      </c>
      <c r="D6" s="2">
        <f>+'Sergio Rojas'!D6</f>
        <v>0</v>
      </c>
      <c r="E6" s="2">
        <f>+'Sergio Rojas'!E6</f>
        <v>90</v>
      </c>
      <c r="F6" s="2">
        <f>+'Sergio Rojas'!F6</f>
        <v>28</v>
      </c>
      <c r="G6" s="2">
        <f>+'Sergio Rojas'!G6</f>
        <v>62</v>
      </c>
      <c r="H6" s="2">
        <v>2</v>
      </c>
      <c r="J6" s="48">
        <v>0.8958333333333334</v>
      </c>
      <c r="K6" s="21"/>
      <c r="L6" s="21"/>
      <c r="M6" s="21"/>
      <c r="N6" s="21"/>
      <c r="O6" s="48">
        <v>0.8680555555555555</v>
      </c>
      <c r="P6" s="21"/>
      <c r="Q6" s="21"/>
      <c r="R6" s="21"/>
      <c r="S6" s="30"/>
    </row>
    <row r="7" spans="1:19" ht="15.75" thickBot="1">
      <c r="A7" t="s">
        <v>36</v>
      </c>
      <c r="B7" s="2">
        <f>+'Santiago Aguilera'!B7</f>
        <v>3</v>
      </c>
      <c r="C7" s="2">
        <f>+'Santiago Aguilera'!C7</f>
        <v>1</v>
      </c>
      <c r="D7" s="2">
        <f>+'Santiago Aguilera'!D7</f>
        <v>0</v>
      </c>
      <c r="E7" s="2">
        <f>+'Santiago Aguilera'!E7</f>
        <v>60</v>
      </c>
      <c r="F7" s="2">
        <f>+'Santiago Aguilera'!F7</f>
        <v>76</v>
      </c>
      <c r="G7" s="2">
        <f>+'Santiago Aguilera'!G7</f>
        <v>-16</v>
      </c>
      <c r="H7" s="2">
        <v>2</v>
      </c>
      <c r="S7" s="7"/>
    </row>
    <row r="8" spans="1:19" ht="15.75" thickBot="1">
      <c r="A8" t="s">
        <v>37</v>
      </c>
      <c r="B8" s="2">
        <f>+'Patricio Muza'!B8</f>
        <v>3</v>
      </c>
      <c r="C8" s="2">
        <f>+'Patricio Muza'!C8</f>
        <v>1</v>
      </c>
      <c r="D8" s="2">
        <f>+'Patricio Muza'!D8</f>
        <v>0</v>
      </c>
      <c r="E8" s="2">
        <f>+'Patricio Muza'!E8</f>
        <v>53</v>
      </c>
      <c r="F8" s="2">
        <f>+'Patricio Muza'!F8</f>
        <v>84</v>
      </c>
      <c r="G8" s="2">
        <f>+'Patricio Muza'!G8</f>
        <v>-31</v>
      </c>
      <c r="H8" s="2">
        <v>2</v>
      </c>
      <c r="J8" s="15" t="s">
        <v>45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2">
        <f>+'Gonzalo Vergara'!B9</f>
        <v>3</v>
      </c>
      <c r="C9" s="2">
        <f>+'Gonzalo Vergara'!C9</f>
        <v>1</v>
      </c>
      <c r="D9" s="2">
        <f>+'Gonzalo Vergara'!D9</f>
        <v>0</v>
      </c>
      <c r="E9" s="2">
        <f>+'Gonzalo Vergara'!E9</f>
        <v>57</v>
      </c>
      <c r="F9" s="2">
        <f>+'Gonzalo Vergara'!F9</f>
        <v>72</v>
      </c>
      <c r="G9" s="2">
        <f>+'Gonzalo Vergara'!G9</f>
        <v>-15</v>
      </c>
      <c r="H9" s="2">
        <v>2</v>
      </c>
      <c r="J9" s="17" t="s">
        <v>18</v>
      </c>
      <c r="K9" s="18">
        <v>15</v>
      </c>
      <c r="L9" s="18">
        <v>15</v>
      </c>
      <c r="M9" s="18"/>
      <c r="N9" s="19" t="s">
        <v>51</v>
      </c>
      <c r="O9" s="17"/>
      <c r="P9" s="18"/>
      <c r="Q9" s="18"/>
      <c r="R9" s="18"/>
      <c r="S9" s="29"/>
    </row>
    <row r="10" spans="1:19" ht="15">
      <c r="A10" t="s">
        <v>17</v>
      </c>
      <c r="B10" s="2">
        <f>+'Waldo Aracena'!B10</f>
        <v>3</v>
      </c>
      <c r="C10" s="2">
        <f>+'Waldo Aracena'!C10</f>
        <v>3</v>
      </c>
      <c r="D10" s="2">
        <f>+'Waldo Aracena'!D10</f>
        <v>0</v>
      </c>
      <c r="E10" s="2">
        <f>+'Waldo Aracena'!E10</f>
        <v>90</v>
      </c>
      <c r="F10" s="2">
        <f>+'Waldo Aracena'!F10</f>
        <v>48</v>
      </c>
      <c r="G10" s="2">
        <f>+'Waldo Aracena'!G10</f>
        <v>42</v>
      </c>
      <c r="H10" s="2">
        <v>3</v>
      </c>
      <c r="J10" s="17" t="s">
        <v>33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39</v>
      </c>
      <c r="B11" s="2">
        <f>+'Jorge Portus'!B11</f>
        <v>3</v>
      </c>
      <c r="C11" s="2">
        <f>+'Jorge Portus'!C11</f>
        <v>0</v>
      </c>
      <c r="D11" s="2">
        <f>+'Jorge Portus'!D11</f>
        <v>0</v>
      </c>
      <c r="E11" s="2">
        <f>+'Jorge Portus'!E11</f>
        <v>73</v>
      </c>
      <c r="F11" s="2">
        <f>+'Jorge Portus'!F11</f>
        <v>91</v>
      </c>
      <c r="G11" s="2">
        <f>+'Jorge Portus'!G11</f>
        <v>-18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2">
        <f>+'Javier Belmar'!B12</f>
        <v>3</v>
      </c>
      <c r="C12" s="2">
        <f>+'Javier Belmar'!C12</f>
        <v>1</v>
      </c>
      <c r="D12" s="2">
        <f>+'Javier Belmar'!D12</f>
        <v>0</v>
      </c>
      <c r="E12" s="2">
        <f>+'Javier Belmar'!E12</f>
        <v>57</v>
      </c>
      <c r="F12" s="2">
        <f>+'Javier Belmar'!F12</f>
        <v>96</v>
      </c>
      <c r="G12" s="2">
        <f>+'Javier Belmar'!G12</f>
        <v>-39</v>
      </c>
      <c r="H12" s="2">
        <v>3</v>
      </c>
      <c r="J12" s="48">
        <v>0.3958333333333333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2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43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44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s="8" t="s">
        <v>34</v>
      </c>
      <c r="B3" s="9">
        <v>3</v>
      </c>
      <c r="C3" s="9">
        <v>1</v>
      </c>
      <c r="D3" s="9">
        <v>0</v>
      </c>
      <c r="E3" s="12">
        <f>SUM($K$3:$R$3)+SUM($K$9:$R$9)+SUM($K$15:$R$15)+SUM($K$21:$R$21)+SUM($K$27:$R$27)+SUM($K$33:$R$33)</f>
        <v>54</v>
      </c>
      <c r="F3" s="12">
        <f>SUM($K$4:$R$4)+SUM($K$10:$R$10)+SUM($K$16:$R$16)+SUM($K$22:$R$22)+SUM($K$28:$R$28)+SUM($K$34:$R$34)</f>
        <v>76</v>
      </c>
      <c r="G3" s="12">
        <f>+E3-F3</f>
        <v>-22</v>
      </c>
      <c r="H3" s="9">
        <v>1</v>
      </c>
      <c r="J3" s="17" t="s">
        <v>34</v>
      </c>
      <c r="K3" s="18">
        <v>5</v>
      </c>
      <c r="L3" s="18">
        <v>9</v>
      </c>
      <c r="M3" s="18"/>
      <c r="N3" s="19"/>
      <c r="O3" s="17" t="s">
        <v>34</v>
      </c>
      <c r="P3" s="18">
        <v>0</v>
      </c>
      <c r="Q3" s="18">
        <v>10</v>
      </c>
      <c r="R3" s="18"/>
      <c r="S3" s="29"/>
    </row>
    <row r="4" spans="1:19" ht="15">
      <c r="A4" t="s">
        <v>33</v>
      </c>
      <c r="B4" s="2">
        <f>+'Ricardo Borquez'!B4</f>
        <v>3</v>
      </c>
      <c r="C4" s="2">
        <f>+'Ricardo Borquez'!C4</f>
        <v>2</v>
      </c>
      <c r="D4" s="2">
        <f>+'Ricardo Borquez'!D4</f>
        <v>0</v>
      </c>
      <c r="E4" s="2">
        <f>+'Ricardo Borquez'!E4</f>
        <v>76</v>
      </c>
      <c r="F4" s="2">
        <f>+'Ricardo Borquez'!F4</f>
        <v>54</v>
      </c>
      <c r="G4" s="2">
        <f>+'Ricardo Borquez'!G4</f>
        <v>22</v>
      </c>
      <c r="H4" s="2">
        <v>1</v>
      </c>
      <c r="J4" s="17" t="s">
        <v>33</v>
      </c>
      <c r="K4" s="18">
        <v>15</v>
      </c>
      <c r="L4" s="18">
        <v>15</v>
      </c>
      <c r="M4" s="18"/>
      <c r="N4" s="19" t="s">
        <v>51</v>
      </c>
      <c r="O4" s="17" t="s">
        <v>18</v>
      </c>
      <c r="P4" s="18">
        <v>15</v>
      </c>
      <c r="Q4" s="18">
        <v>15</v>
      </c>
      <c r="R4" s="18"/>
      <c r="S4" s="29" t="s">
        <v>51</v>
      </c>
    </row>
    <row r="5" spans="1:19" ht="15">
      <c r="A5" t="s">
        <v>35</v>
      </c>
      <c r="B5" s="2">
        <f>+'Rafael Guerra'!B5</f>
        <v>3</v>
      </c>
      <c r="C5" s="2">
        <f>+'Rafael Guerra'!C5</f>
        <v>0</v>
      </c>
      <c r="D5" s="2">
        <f>+'Rafael Guerra'!D5</f>
        <v>0</v>
      </c>
      <c r="E5" s="2">
        <f>+'Rafael Guerra'!E5</f>
        <v>37</v>
      </c>
      <c r="F5" s="2">
        <f>+'Rafael Guerra'!F5</f>
        <v>90</v>
      </c>
      <c r="G5" s="2">
        <f>+'Rafael Guerra'!G5</f>
        <v>-53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2">
        <f>+'Sergio Rojas'!B6</f>
        <v>3</v>
      </c>
      <c r="C6" s="2">
        <f>+'Sergio Rojas'!C6</f>
        <v>3</v>
      </c>
      <c r="D6" s="2">
        <f>+'Sergio Rojas'!D6</f>
        <v>0</v>
      </c>
      <c r="E6" s="2">
        <f>+'Sergio Rojas'!E6</f>
        <v>90</v>
      </c>
      <c r="F6" s="2">
        <f>+'Sergio Rojas'!F6</f>
        <v>28</v>
      </c>
      <c r="G6" s="2">
        <f>+'Sergio Rojas'!G6</f>
        <v>62</v>
      </c>
      <c r="H6" s="2">
        <v>2</v>
      </c>
      <c r="J6" s="48">
        <v>0.8680555555555555</v>
      </c>
      <c r="K6" s="21"/>
      <c r="L6" s="21"/>
      <c r="M6" s="21"/>
      <c r="N6" s="21"/>
      <c r="O6" s="48">
        <v>0.8680555555555555</v>
      </c>
      <c r="P6" s="21"/>
      <c r="Q6" s="21"/>
      <c r="R6" s="21"/>
      <c r="S6" s="30"/>
    </row>
    <row r="7" spans="1:19" ht="15.75" thickBot="1">
      <c r="A7" t="s">
        <v>36</v>
      </c>
      <c r="B7" s="2">
        <f>+'Santiago Aguilera'!B7</f>
        <v>3</v>
      </c>
      <c r="C7" s="2">
        <f>+'Santiago Aguilera'!C7</f>
        <v>1</v>
      </c>
      <c r="D7" s="2">
        <f>+'Santiago Aguilera'!D7</f>
        <v>0</v>
      </c>
      <c r="E7" s="2">
        <f>+'Santiago Aguilera'!E7</f>
        <v>60</v>
      </c>
      <c r="F7" s="2">
        <f>+'Santiago Aguilera'!F7</f>
        <v>76</v>
      </c>
      <c r="G7" s="2">
        <f>+'Santiago Aguilera'!G7</f>
        <v>-16</v>
      </c>
      <c r="H7" s="2">
        <v>2</v>
      </c>
      <c r="S7" s="7"/>
    </row>
    <row r="8" spans="1:19" ht="15.75" thickBot="1">
      <c r="A8" t="s">
        <v>37</v>
      </c>
      <c r="B8" s="2">
        <f>+'Patricio Muza'!B8</f>
        <v>3</v>
      </c>
      <c r="C8" s="2">
        <f>+'Patricio Muza'!C8</f>
        <v>1</v>
      </c>
      <c r="D8" s="2">
        <f>+'Patricio Muza'!D8</f>
        <v>0</v>
      </c>
      <c r="E8" s="2">
        <f>+'Patricio Muza'!E8</f>
        <v>53</v>
      </c>
      <c r="F8" s="2">
        <f>+'Patricio Muza'!F8</f>
        <v>84</v>
      </c>
      <c r="G8" s="2">
        <f>+'Patricio Muza'!G8</f>
        <v>-31</v>
      </c>
      <c r="H8" s="2">
        <v>2</v>
      </c>
      <c r="J8" s="15" t="s">
        <v>48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2">
        <f>+'Gonzalo Vergara'!B9</f>
        <v>3</v>
      </c>
      <c r="C9" s="2">
        <f>+'Gonzalo Vergara'!C9</f>
        <v>1</v>
      </c>
      <c r="D9" s="2">
        <f>+'Gonzalo Vergara'!D9</f>
        <v>0</v>
      </c>
      <c r="E9" s="2">
        <f>+'Gonzalo Vergara'!E9</f>
        <v>57</v>
      </c>
      <c r="F9" s="2">
        <f>+'Gonzalo Vergara'!F9</f>
        <v>72</v>
      </c>
      <c r="G9" s="2">
        <f>+'Gonzalo Vergara'!G9</f>
        <v>-15</v>
      </c>
      <c r="H9" s="2">
        <v>2</v>
      </c>
      <c r="J9" s="17" t="s">
        <v>34</v>
      </c>
      <c r="K9" s="18">
        <v>15</v>
      </c>
      <c r="L9" s="18">
        <v>15</v>
      </c>
      <c r="M9" s="18"/>
      <c r="N9" s="19" t="s">
        <v>51</v>
      </c>
      <c r="O9" s="17"/>
      <c r="P9" s="18"/>
      <c r="Q9" s="18"/>
      <c r="R9" s="18"/>
      <c r="S9" s="29"/>
    </row>
    <row r="10" spans="1:19" ht="15">
      <c r="A10" t="s">
        <v>17</v>
      </c>
      <c r="B10" s="2">
        <f>+'Waldo Aracena'!B10</f>
        <v>3</v>
      </c>
      <c r="C10" s="2">
        <f>+'Waldo Aracena'!C10</f>
        <v>3</v>
      </c>
      <c r="D10" s="2">
        <f>+'Waldo Aracena'!D10</f>
        <v>0</v>
      </c>
      <c r="E10" s="2">
        <f>+'Waldo Aracena'!E10</f>
        <v>90</v>
      </c>
      <c r="F10" s="2">
        <f>+'Waldo Aracena'!F10</f>
        <v>48</v>
      </c>
      <c r="G10" s="2">
        <f>+'Waldo Aracena'!G10</f>
        <v>42</v>
      </c>
      <c r="H10" s="2">
        <v>3</v>
      </c>
      <c r="J10" s="17" t="s">
        <v>35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39</v>
      </c>
      <c r="B11" s="2">
        <f>+'Jorge Portus'!B11</f>
        <v>3</v>
      </c>
      <c r="C11" s="2">
        <f>+'Jorge Portus'!C11</f>
        <v>0</v>
      </c>
      <c r="D11" s="2">
        <f>+'Jorge Portus'!D11</f>
        <v>0</v>
      </c>
      <c r="E11" s="2">
        <f>+'Jorge Portus'!E11</f>
        <v>73</v>
      </c>
      <c r="F11" s="2">
        <f>+'Jorge Portus'!F11</f>
        <v>91</v>
      </c>
      <c r="G11" s="2">
        <f>+'Jorge Portus'!G11</f>
        <v>-18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2">
        <f>+'Javier Belmar'!B12</f>
        <v>3</v>
      </c>
      <c r="C12" s="2">
        <f>+'Javier Belmar'!C12</f>
        <v>1</v>
      </c>
      <c r="D12" s="2">
        <f>+'Javier Belmar'!D12</f>
        <v>0</v>
      </c>
      <c r="E12" s="2">
        <f>+'Javier Belmar'!E12</f>
        <v>57</v>
      </c>
      <c r="F12" s="2">
        <f>+'Javier Belmar'!F12</f>
        <v>96</v>
      </c>
      <c r="G12" s="2">
        <f>+'Javier Belmar'!G12</f>
        <v>-39</v>
      </c>
      <c r="H12" s="2">
        <v>3</v>
      </c>
      <c r="J12" s="48">
        <v>0.8680555555555555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2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43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46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33</v>
      </c>
      <c r="K3" s="18">
        <v>15</v>
      </c>
      <c r="L3" s="18">
        <v>15</v>
      </c>
      <c r="M3" s="18"/>
      <c r="N3" s="19" t="s">
        <v>51</v>
      </c>
      <c r="O3" s="17" t="s">
        <v>33</v>
      </c>
      <c r="P3" s="18">
        <v>15</v>
      </c>
      <c r="Q3" s="18">
        <v>15</v>
      </c>
      <c r="R3" s="18"/>
      <c r="S3" s="29" t="s">
        <v>51</v>
      </c>
    </row>
    <row r="4" spans="1:19" ht="15">
      <c r="A4" s="8" t="s">
        <v>33</v>
      </c>
      <c r="B4" s="9">
        <v>3</v>
      </c>
      <c r="C4" s="9">
        <v>2</v>
      </c>
      <c r="D4" s="9">
        <v>0</v>
      </c>
      <c r="E4" s="12">
        <f>SUM($J$3:$R$3)+SUM($J$9:$R$9)+SUM($J$15:$Q$15)+SUM($J$21:$Q$21)+SUM($J$27:$Q$27)+SUM($J$33:$Q$33)</f>
        <v>76</v>
      </c>
      <c r="F4" s="12">
        <f>SUM($J$4:$R$4)+SUM($J$10:$R$10)+SUM($J$16:$Q$16)+SUM($J$22:$Q$22)+SUM($J$28:$Q$28)+SUM($J$34:$Q$34)</f>
        <v>54</v>
      </c>
      <c r="G4" s="12">
        <f>+E4-F4</f>
        <v>22</v>
      </c>
      <c r="H4" s="9">
        <v>1</v>
      </c>
      <c r="J4" s="17" t="s">
        <v>34</v>
      </c>
      <c r="K4" s="18">
        <v>5</v>
      </c>
      <c r="L4" s="18">
        <v>9</v>
      </c>
      <c r="M4" s="18"/>
      <c r="N4" s="19"/>
      <c r="O4" s="17" t="s">
        <v>35</v>
      </c>
      <c r="P4" s="18">
        <v>4</v>
      </c>
      <c r="Q4" s="18">
        <v>6</v>
      </c>
      <c r="R4" s="18"/>
      <c r="S4" s="29"/>
    </row>
    <row r="5" spans="1:19" ht="15">
      <c r="A5" t="s">
        <v>35</v>
      </c>
      <c r="B5" s="2">
        <f>+'Rafael Guerra'!B5</f>
        <v>3</v>
      </c>
      <c r="C5" s="2">
        <f>+'Rafael Guerra'!C5</f>
        <v>0</v>
      </c>
      <c r="D5" s="2">
        <f>+'Rafael Guerra'!D5</f>
        <v>0</v>
      </c>
      <c r="E5" s="2">
        <f>+'Rafael Guerra'!E5</f>
        <v>37</v>
      </c>
      <c r="F5" s="2">
        <f>+'Rafael Guerra'!F5</f>
        <v>90</v>
      </c>
      <c r="G5" s="2">
        <f>+'Rafael Guerra'!G5</f>
        <v>-53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2">
        <f>+'Sergio Rojas'!B6</f>
        <v>3</v>
      </c>
      <c r="C6" s="2">
        <f>+'Sergio Rojas'!C6</f>
        <v>3</v>
      </c>
      <c r="D6" s="2">
        <f>+'Sergio Rojas'!D6</f>
        <v>0</v>
      </c>
      <c r="E6" s="2">
        <f>+'Sergio Rojas'!E6</f>
        <v>90</v>
      </c>
      <c r="F6" s="2">
        <f>+'Sergio Rojas'!F6</f>
        <v>28</v>
      </c>
      <c r="G6" s="2">
        <f>+'Sergio Rojas'!G6</f>
        <v>62</v>
      </c>
      <c r="H6" s="2">
        <v>2</v>
      </c>
      <c r="J6" s="48">
        <v>0.8680555555555555</v>
      </c>
      <c r="K6" s="21"/>
      <c r="L6" s="21"/>
      <c r="M6" s="21"/>
      <c r="N6" s="21"/>
      <c r="O6" s="48">
        <v>0.8958333333333334</v>
      </c>
      <c r="P6" s="21"/>
      <c r="Q6" s="21"/>
      <c r="R6" s="21"/>
      <c r="S6" s="30"/>
    </row>
    <row r="7" spans="1:19" ht="15.75" thickBot="1">
      <c r="A7" t="s">
        <v>36</v>
      </c>
      <c r="B7" s="2">
        <f>+'Santiago Aguilera'!B7</f>
        <v>3</v>
      </c>
      <c r="C7" s="2">
        <f>+'Santiago Aguilera'!C7</f>
        <v>1</v>
      </c>
      <c r="D7" s="2">
        <f>+'Santiago Aguilera'!D7</f>
        <v>0</v>
      </c>
      <c r="E7" s="2">
        <f>+'Santiago Aguilera'!E7</f>
        <v>60</v>
      </c>
      <c r="F7" s="2">
        <f>+'Santiago Aguilera'!F7</f>
        <v>76</v>
      </c>
      <c r="G7" s="2">
        <f>+'Santiago Aguilera'!G7</f>
        <v>-16</v>
      </c>
      <c r="H7" s="2">
        <v>2</v>
      </c>
      <c r="S7" s="7"/>
    </row>
    <row r="8" spans="1:19" ht="15.75" thickBot="1">
      <c r="A8" t="s">
        <v>37</v>
      </c>
      <c r="B8" s="2">
        <f>+'Patricio Muza'!B8</f>
        <v>3</v>
      </c>
      <c r="C8" s="2">
        <f>+'Patricio Muza'!C8</f>
        <v>1</v>
      </c>
      <c r="D8" s="2">
        <f>+'Patricio Muza'!D8</f>
        <v>0</v>
      </c>
      <c r="E8" s="2">
        <f>+'Patricio Muza'!E8</f>
        <v>53</v>
      </c>
      <c r="F8" s="2">
        <f>+'Patricio Muza'!F8</f>
        <v>84</v>
      </c>
      <c r="G8" s="2">
        <f>+'Patricio Muza'!G8</f>
        <v>-31</v>
      </c>
      <c r="H8" s="2">
        <v>2</v>
      </c>
      <c r="J8" s="15" t="s">
        <v>45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2">
        <f>+'Gonzalo Vergara'!B9</f>
        <v>3</v>
      </c>
      <c r="C9" s="2">
        <f>+'Gonzalo Vergara'!C9</f>
        <v>1</v>
      </c>
      <c r="D9" s="2">
        <f>+'Gonzalo Vergara'!D9</f>
        <v>0</v>
      </c>
      <c r="E9" s="2">
        <f>+'Gonzalo Vergara'!E9</f>
        <v>57</v>
      </c>
      <c r="F9" s="2">
        <f>+'Gonzalo Vergara'!F9</f>
        <v>72</v>
      </c>
      <c r="G9" s="2">
        <f>+'Gonzalo Vergara'!G9</f>
        <v>-15</v>
      </c>
      <c r="H9" s="2">
        <v>2</v>
      </c>
      <c r="J9" s="17" t="s">
        <v>33</v>
      </c>
      <c r="K9" s="18">
        <v>8</v>
      </c>
      <c r="L9" s="18">
        <v>8</v>
      </c>
      <c r="M9" s="18"/>
      <c r="N9" s="19"/>
      <c r="O9" s="17"/>
      <c r="P9" s="18"/>
      <c r="Q9" s="18"/>
      <c r="R9" s="18"/>
      <c r="S9" s="29"/>
    </row>
    <row r="10" spans="1:19" ht="15">
      <c r="A10" t="s">
        <v>17</v>
      </c>
      <c r="B10" s="2">
        <f>+'Waldo Aracena'!B10</f>
        <v>3</v>
      </c>
      <c r="C10" s="2">
        <f>+'Waldo Aracena'!C10</f>
        <v>3</v>
      </c>
      <c r="D10" s="2">
        <f>+'Waldo Aracena'!D10</f>
        <v>0</v>
      </c>
      <c r="E10" s="2">
        <f>+'Waldo Aracena'!E10</f>
        <v>90</v>
      </c>
      <c r="F10" s="2">
        <f>+'Waldo Aracena'!F10</f>
        <v>48</v>
      </c>
      <c r="G10" s="2">
        <f>+'Waldo Aracena'!G10</f>
        <v>42</v>
      </c>
      <c r="H10" s="2">
        <v>3</v>
      </c>
      <c r="J10" s="17" t="s">
        <v>18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39</v>
      </c>
      <c r="B11" s="2">
        <f>+'Jorge Portus'!B11</f>
        <v>3</v>
      </c>
      <c r="C11" s="2">
        <f>+'Jorge Portus'!C11</f>
        <v>0</v>
      </c>
      <c r="D11" s="2">
        <f>+'Jorge Portus'!D11</f>
        <v>0</v>
      </c>
      <c r="E11" s="2">
        <f>+'Jorge Portus'!E11</f>
        <v>73</v>
      </c>
      <c r="F11" s="2">
        <f>+'Jorge Portus'!F11</f>
        <v>91</v>
      </c>
      <c r="G11" s="2">
        <f>+'Jorge Portus'!G11</f>
        <v>-18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2">
        <f>+'Javier Belmar'!B12</f>
        <v>3</v>
      </c>
      <c r="C12" s="2">
        <f>+'Javier Belmar'!C12</f>
        <v>1</v>
      </c>
      <c r="D12" s="2">
        <f>+'Javier Belmar'!D12</f>
        <v>0</v>
      </c>
      <c r="E12" s="2">
        <f>+'Javier Belmar'!E12</f>
        <v>57</v>
      </c>
      <c r="F12" s="2">
        <f>+'Javier Belmar'!F12</f>
        <v>96</v>
      </c>
      <c r="G12" s="2">
        <f>+'Javier Belmar'!G12</f>
        <v>-39</v>
      </c>
      <c r="H12" s="2">
        <v>3</v>
      </c>
      <c r="J12" s="48">
        <v>0.3958333333333333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2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47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46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35</v>
      </c>
      <c r="K3" s="18">
        <v>4</v>
      </c>
      <c r="L3" s="18">
        <v>7</v>
      </c>
      <c r="M3" s="18"/>
      <c r="N3" s="19"/>
      <c r="O3" s="17" t="s">
        <v>35</v>
      </c>
      <c r="P3" s="18">
        <v>4</v>
      </c>
      <c r="Q3" s="18">
        <v>6</v>
      </c>
      <c r="R3" s="18"/>
      <c r="S3" s="29"/>
    </row>
    <row r="4" spans="1:19" ht="15">
      <c r="A4" t="s">
        <v>33</v>
      </c>
      <c r="B4" s="11">
        <f>+'Ricardo Borquez'!B4</f>
        <v>3</v>
      </c>
      <c r="C4" s="11">
        <f>+'Ricardo Borquez'!C4</f>
        <v>2</v>
      </c>
      <c r="D4" s="11">
        <f>+'Ricardo Borquez'!D4</f>
        <v>0</v>
      </c>
      <c r="E4" s="11">
        <f>+'Ricardo Borquez'!E4</f>
        <v>76</v>
      </c>
      <c r="F4" s="11">
        <f>+'Ricardo Borquez'!F4</f>
        <v>54</v>
      </c>
      <c r="G4" s="11">
        <f>+'Ricardo Borquez'!G4</f>
        <v>22</v>
      </c>
      <c r="H4" s="11">
        <v>1</v>
      </c>
      <c r="J4" s="17" t="s">
        <v>18</v>
      </c>
      <c r="K4" s="18">
        <v>15</v>
      </c>
      <c r="L4" s="18">
        <v>15</v>
      </c>
      <c r="M4" s="18"/>
      <c r="N4" s="19" t="s">
        <v>51</v>
      </c>
      <c r="O4" s="17" t="s">
        <v>33</v>
      </c>
      <c r="P4" s="18">
        <v>15</v>
      </c>
      <c r="Q4" s="18">
        <v>15</v>
      </c>
      <c r="R4" s="18"/>
      <c r="S4" s="29" t="s">
        <v>51</v>
      </c>
    </row>
    <row r="5" spans="1:19" ht="15">
      <c r="A5" s="8" t="s">
        <v>35</v>
      </c>
      <c r="B5" s="9">
        <v>3</v>
      </c>
      <c r="C5" s="9">
        <v>0</v>
      </c>
      <c r="D5" s="9">
        <v>0</v>
      </c>
      <c r="E5" s="12">
        <f>SUM($J$3:$R$3)+SUM($J$9:$R$9)+SUM($J$15:$Q$15)+SUM($J$21:$Q$21)+SUM($J$27:$Q$27)+SUM($J$33:$Q$33)</f>
        <v>37</v>
      </c>
      <c r="F5" s="12">
        <f>SUM($J$4:$R$4)+SUM($J$10:$R$10)+SUM($J$16:$Q$16)+SUM($J$22:$Q$22)+SUM($J$28:$Q$28)+SUM($J$34:$Q$34)</f>
        <v>90</v>
      </c>
      <c r="G5" s="12">
        <f>+E5-F5</f>
        <v>-53</v>
      </c>
      <c r="H5" s="9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2">
        <f>+'Sergio Rojas'!B6</f>
        <v>3</v>
      </c>
      <c r="C6" s="2">
        <f>+'Sergio Rojas'!C6</f>
        <v>3</v>
      </c>
      <c r="D6" s="2">
        <f>+'Sergio Rojas'!D6</f>
        <v>0</v>
      </c>
      <c r="E6" s="2">
        <f>+'Sergio Rojas'!E6</f>
        <v>90</v>
      </c>
      <c r="F6" s="2">
        <f>+'Sergio Rojas'!F6</f>
        <v>28</v>
      </c>
      <c r="G6" s="2">
        <f>+'Sergio Rojas'!G6</f>
        <v>62</v>
      </c>
      <c r="H6" s="2">
        <v>2</v>
      </c>
      <c r="J6" s="48">
        <v>0.8958333333333334</v>
      </c>
      <c r="K6" s="21"/>
      <c r="L6" s="21"/>
      <c r="M6" s="21"/>
      <c r="N6" s="21"/>
      <c r="O6" s="48">
        <v>0.8958333333333334</v>
      </c>
      <c r="P6" s="21"/>
      <c r="Q6" s="21"/>
      <c r="R6" s="21"/>
      <c r="S6" s="30"/>
    </row>
    <row r="7" spans="1:19" ht="15.75" thickBot="1">
      <c r="A7" t="s">
        <v>36</v>
      </c>
      <c r="B7" s="2">
        <f>+'Santiago Aguilera'!B7</f>
        <v>3</v>
      </c>
      <c r="C7" s="2">
        <f>+'Santiago Aguilera'!C7</f>
        <v>1</v>
      </c>
      <c r="D7" s="2">
        <f>+'Santiago Aguilera'!D7</f>
        <v>0</v>
      </c>
      <c r="E7" s="2">
        <f>+'Santiago Aguilera'!E7</f>
        <v>60</v>
      </c>
      <c r="F7" s="2">
        <f>+'Santiago Aguilera'!F7</f>
        <v>76</v>
      </c>
      <c r="G7" s="2">
        <f>+'Santiago Aguilera'!G7</f>
        <v>-16</v>
      </c>
      <c r="H7" s="2">
        <v>2</v>
      </c>
      <c r="S7" s="7"/>
    </row>
    <row r="8" spans="1:19" ht="15.75" thickBot="1">
      <c r="A8" t="s">
        <v>37</v>
      </c>
      <c r="B8" s="2">
        <f>+'Patricio Muza'!B8</f>
        <v>3</v>
      </c>
      <c r="C8" s="2">
        <f>+'Patricio Muza'!C8</f>
        <v>1</v>
      </c>
      <c r="D8" s="2">
        <f>+'Patricio Muza'!D8</f>
        <v>0</v>
      </c>
      <c r="E8" s="2">
        <f>+'Patricio Muza'!E8</f>
        <v>53</v>
      </c>
      <c r="F8" s="2">
        <f>+'Patricio Muza'!F8</f>
        <v>84</v>
      </c>
      <c r="G8" s="2">
        <f>+'Patricio Muza'!G8</f>
        <v>-31</v>
      </c>
      <c r="H8" s="2">
        <v>2</v>
      </c>
      <c r="J8" s="15" t="s">
        <v>48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2">
        <f>+'Gonzalo Vergara'!B9</f>
        <v>3</v>
      </c>
      <c r="C9" s="2">
        <f>+'Gonzalo Vergara'!C9</f>
        <v>1</v>
      </c>
      <c r="D9" s="2">
        <f>+'Gonzalo Vergara'!D9</f>
        <v>0</v>
      </c>
      <c r="E9" s="2">
        <f>+'Gonzalo Vergara'!E9</f>
        <v>57</v>
      </c>
      <c r="F9" s="2">
        <f>+'Gonzalo Vergara'!F9</f>
        <v>72</v>
      </c>
      <c r="G9" s="2">
        <f>+'Gonzalo Vergara'!G9</f>
        <v>-15</v>
      </c>
      <c r="H9" s="2">
        <v>2</v>
      </c>
      <c r="J9" s="17" t="s">
        <v>35</v>
      </c>
      <c r="K9" s="18">
        <v>8</v>
      </c>
      <c r="L9" s="18">
        <v>8</v>
      </c>
      <c r="M9" s="18"/>
      <c r="N9" s="19"/>
      <c r="O9" s="17"/>
      <c r="P9" s="18"/>
      <c r="Q9" s="18"/>
      <c r="R9" s="18"/>
      <c r="S9" s="29"/>
    </row>
    <row r="10" spans="1:19" ht="15">
      <c r="A10" t="s">
        <v>17</v>
      </c>
      <c r="B10" s="2">
        <f>+'Waldo Aracena'!B10</f>
        <v>3</v>
      </c>
      <c r="C10" s="2">
        <f>+'Waldo Aracena'!C10</f>
        <v>3</v>
      </c>
      <c r="D10" s="2">
        <f>+'Waldo Aracena'!D10</f>
        <v>0</v>
      </c>
      <c r="E10" s="2">
        <f>+'Waldo Aracena'!E10</f>
        <v>90</v>
      </c>
      <c r="F10" s="2">
        <f>+'Waldo Aracena'!F10</f>
        <v>48</v>
      </c>
      <c r="G10" s="2">
        <f>+'Waldo Aracena'!G10</f>
        <v>42</v>
      </c>
      <c r="H10" s="2">
        <v>3</v>
      </c>
      <c r="J10" s="17" t="s">
        <v>34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39</v>
      </c>
      <c r="B11" s="2">
        <f>+'Jorge Portus'!B11</f>
        <v>3</v>
      </c>
      <c r="C11" s="2">
        <f>+'Jorge Portus'!C11</f>
        <v>0</v>
      </c>
      <c r="D11" s="2">
        <f>+'Jorge Portus'!D11</f>
        <v>0</v>
      </c>
      <c r="E11" s="2">
        <f>+'Jorge Portus'!E11</f>
        <v>73</v>
      </c>
      <c r="F11" s="2">
        <f>+'Jorge Portus'!F11</f>
        <v>91</v>
      </c>
      <c r="G11" s="2">
        <f>+'Jorge Portus'!G11</f>
        <v>-18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2">
        <f>+'Javier Belmar'!B12</f>
        <v>3</v>
      </c>
      <c r="C12" s="2">
        <f>+'Javier Belmar'!C12</f>
        <v>1</v>
      </c>
      <c r="D12" s="2">
        <f>+'Javier Belmar'!D12</f>
        <v>0</v>
      </c>
      <c r="E12" s="2">
        <f>+'Javier Belmar'!E12</f>
        <v>57</v>
      </c>
      <c r="F12" s="2">
        <f>+'Javier Belmar'!F12</f>
        <v>96</v>
      </c>
      <c r="G12" s="2">
        <f>+'Javier Belmar'!G12</f>
        <v>-39</v>
      </c>
      <c r="H12" s="2">
        <v>3</v>
      </c>
      <c r="J12" s="48">
        <v>0.8680555555555555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2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0" sqref="N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44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48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9</v>
      </c>
      <c r="K3" s="18">
        <v>15</v>
      </c>
      <c r="L3" s="18">
        <v>15</v>
      </c>
      <c r="M3" s="18"/>
      <c r="N3" s="19" t="s">
        <v>51</v>
      </c>
      <c r="O3" s="17" t="s">
        <v>9</v>
      </c>
      <c r="P3" s="18">
        <v>15</v>
      </c>
      <c r="Q3" s="18">
        <v>15</v>
      </c>
      <c r="R3" s="18"/>
      <c r="S3" s="29" t="s">
        <v>51</v>
      </c>
    </row>
    <row r="4" spans="1:19" ht="15">
      <c r="A4" t="s">
        <v>33</v>
      </c>
      <c r="B4" s="11">
        <f>+'Ricardo Borquez'!B4</f>
        <v>3</v>
      </c>
      <c r="C4" s="11">
        <f>+'Ricardo Borquez'!C4</f>
        <v>2</v>
      </c>
      <c r="D4" s="11">
        <f>+'Ricardo Borquez'!D4</f>
        <v>0</v>
      </c>
      <c r="E4" s="11">
        <f>+'Ricardo Borquez'!E4</f>
        <v>76</v>
      </c>
      <c r="F4" s="11">
        <f>+'Ricardo Borquez'!F4</f>
        <v>54</v>
      </c>
      <c r="G4" s="11">
        <f>+'Ricardo Borquez'!G4</f>
        <v>22</v>
      </c>
      <c r="H4" s="11">
        <v>1</v>
      </c>
      <c r="J4" s="17" t="s">
        <v>37</v>
      </c>
      <c r="K4" s="18">
        <v>4</v>
      </c>
      <c r="L4" s="18">
        <v>4</v>
      </c>
      <c r="M4" s="18"/>
      <c r="N4" s="19"/>
      <c r="O4" s="17" t="s">
        <v>38</v>
      </c>
      <c r="P4" s="18">
        <v>8</v>
      </c>
      <c r="Q4" s="18">
        <v>6</v>
      </c>
      <c r="R4" s="18"/>
      <c r="S4" s="29"/>
    </row>
    <row r="5" spans="1:19" ht="15">
      <c r="A5" t="s">
        <v>35</v>
      </c>
      <c r="B5" s="11">
        <f>+'Rafael Guerra'!B5</f>
        <v>3</v>
      </c>
      <c r="C5" s="11">
        <f>+'Rafael Guerra'!C5</f>
        <v>0</v>
      </c>
      <c r="D5" s="11">
        <f>+'Rafael Guerra'!D5</f>
        <v>0</v>
      </c>
      <c r="E5" s="11">
        <f>+'Rafael Guerra'!E5</f>
        <v>37</v>
      </c>
      <c r="F5" s="11">
        <f>+'Rafael Guerra'!F5</f>
        <v>90</v>
      </c>
      <c r="G5" s="11">
        <f>+'Rafael Guerra'!G5</f>
        <v>-53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8" t="s">
        <v>9</v>
      </c>
      <c r="B6" s="9">
        <v>3</v>
      </c>
      <c r="C6" s="9">
        <v>3</v>
      </c>
      <c r="D6" s="9">
        <v>0</v>
      </c>
      <c r="E6" s="12">
        <f>SUM($J$3:$R$3)+SUM($J$9:$R$9)+SUM($J$15:$Q$15)+SUM($J$21:$Q$21)+SUM($J$27:$Q$27)+SUM($J$33:$Q$33)</f>
        <v>90</v>
      </c>
      <c r="F6" s="12">
        <f>SUM($J$4:$R$4)+SUM($J$10:$R$10)+SUM($J$16:$Q$16)+SUM($J$22:$Q$22)+SUM($J$28:$Q$28)+SUM($J$34:$Q$34)</f>
        <v>28</v>
      </c>
      <c r="G6" s="12">
        <f>+E6-F6</f>
        <v>62</v>
      </c>
      <c r="H6" s="9">
        <v>2</v>
      </c>
      <c r="J6" s="48">
        <v>0.8125</v>
      </c>
      <c r="K6" s="21"/>
      <c r="L6" s="21"/>
      <c r="M6" s="21"/>
      <c r="N6" s="21"/>
      <c r="O6" s="48">
        <v>0.8958333333333334</v>
      </c>
      <c r="P6" s="21"/>
      <c r="Q6" s="21"/>
      <c r="R6" s="21"/>
      <c r="S6" s="30"/>
    </row>
    <row r="7" spans="1:19" ht="15.75" thickBot="1">
      <c r="A7" t="s">
        <v>36</v>
      </c>
      <c r="B7" s="2">
        <f>+'Santiago Aguilera'!B7</f>
        <v>3</v>
      </c>
      <c r="C7" s="2">
        <f>+'Santiago Aguilera'!C7</f>
        <v>1</v>
      </c>
      <c r="D7" s="2">
        <f>+'Santiago Aguilera'!D7</f>
        <v>0</v>
      </c>
      <c r="E7" s="2">
        <f>+'Santiago Aguilera'!E7</f>
        <v>60</v>
      </c>
      <c r="F7" s="2">
        <f>+'Santiago Aguilera'!F7</f>
        <v>76</v>
      </c>
      <c r="G7" s="2">
        <f>+'Santiago Aguilera'!G7</f>
        <v>-16</v>
      </c>
      <c r="H7" s="2">
        <v>2</v>
      </c>
      <c r="S7" s="7"/>
    </row>
    <row r="8" spans="1:19" ht="15.75" thickBot="1">
      <c r="A8" t="s">
        <v>37</v>
      </c>
      <c r="B8" s="2">
        <f>+'Patricio Muza'!B8</f>
        <v>3</v>
      </c>
      <c r="C8" s="2">
        <f>+'Patricio Muza'!C8</f>
        <v>1</v>
      </c>
      <c r="D8" s="2">
        <f>+'Patricio Muza'!D8</f>
        <v>0</v>
      </c>
      <c r="E8" s="2">
        <f>+'Patricio Muza'!E8</f>
        <v>53</v>
      </c>
      <c r="F8" s="2">
        <f>+'Patricio Muza'!F8</f>
        <v>84</v>
      </c>
      <c r="G8" s="2">
        <f>+'Patricio Muza'!G8</f>
        <v>-31</v>
      </c>
      <c r="H8" s="2">
        <v>2</v>
      </c>
      <c r="J8" s="15" t="s">
        <v>45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2">
        <f>+'Gonzalo Vergara'!B9</f>
        <v>3</v>
      </c>
      <c r="C9" s="2">
        <f>+'Gonzalo Vergara'!C9</f>
        <v>1</v>
      </c>
      <c r="D9" s="2">
        <f>+'Gonzalo Vergara'!D9</f>
        <v>0</v>
      </c>
      <c r="E9" s="2">
        <f>+'Gonzalo Vergara'!E9</f>
        <v>57</v>
      </c>
      <c r="F9" s="2">
        <f>+'Gonzalo Vergara'!F9</f>
        <v>72</v>
      </c>
      <c r="G9" s="2">
        <f>+'Gonzalo Vergara'!G9</f>
        <v>-15</v>
      </c>
      <c r="H9" s="2">
        <v>2</v>
      </c>
      <c r="J9" s="17" t="s">
        <v>9</v>
      </c>
      <c r="K9" s="18">
        <v>15</v>
      </c>
      <c r="L9" s="18">
        <v>15</v>
      </c>
      <c r="M9" s="18"/>
      <c r="N9" s="19" t="s">
        <v>51</v>
      </c>
      <c r="O9" s="17"/>
      <c r="P9" s="18"/>
      <c r="Q9" s="18"/>
      <c r="R9" s="18"/>
      <c r="S9" s="29"/>
    </row>
    <row r="10" spans="1:19" ht="15">
      <c r="A10" t="s">
        <v>17</v>
      </c>
      <c r="B10" s="2">
        <f>+'Waldo Aracena'!B10</f>
        <v>3</v>
      </c>
      <c r="C10" s="2">
        <f>+'Waldo Aracena'!C10</f>
        <v>3</v>
      </c>
      <c r="D10" s="2">
        <f>+'Waldo Aracena'!D10</f>
        <v>0</v>
      </c>
      <c r="E10" s="2">
        <f>+'Waldo Aracena'!E10</f>
        <v>90</v>
      </c>
      <c r="F10" s="2">
        <f>+'Waldo Aracena'!F10</f>
        <v>48</v>
      </c>
      <c r="G10" s="2">
        <f>+'Waldo Aracena'!G10</f>
        <v>42</v>
      </c>
      <c r="H10" s="2">
        <v>3</v>
      </c>
      <c r="J10" s="17" t="s">
        <v>36</v>
      </c>
      <c r="K10" s="18">
        <v>3</v>
      </c>
      <c r="L10" s="18">
        <v>3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39</v>
      </c>
      <c r="B11" s="2">
        <f>+'Jorge Portus'!B11</f>
        <v>3</v>
      </c>
      <c r="C11" s="2">
        <f>+'Jorge Portus'!C11</f>
        <v>0</v>
      </c>
      <c r="D11" s="2">
        <f>+'Jorge Portus'!D11</f>
        <v>0</v>
      </c>
      <c r="E11" s="2">
        <f>+'Jorge Portus'!E11</f>
        <v>73</v>
      </c>
      <c r="F11" s="2">
        <f>+'Jorge Portus'!F11</f>
        <v>91</v>
      </c>
      <c r="G11" s="2">
        <f>+'Jorge Portus'!G11</f>
        <v>-18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2">
        <f>+'Javier Belmar'!B12</f>
        <v>3</v>
      </c>
      <c r="C12" s="2">
        <f>+'Javier Belmar'!C12</f>
        <v>1</v>
      </c>
      <c r="D12" s="2">
        <f>+'Javier Belmar'!D12</f>
        <v>0</v>
      </c>
      <c r="E12" s="2">
        <f>+'Javier Belmar'!E12</f>
        <v>57</v>
      </c>
      <c r="F12" s="2">
        <f>+'Javier Belmar'!F12</f>
        <v>96</v>
      </c>
      <c r="G12" s="2">
        <f>+'Javier Belmar'!G12</f>
        <v>-39</v>
      </c>
      <c r="H12" s="2">
        <v>3</v>
      </c>
      <c r="J12" s="48">
        <v>0.4513888888888889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2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21</v>
      </c>
    </row>
    <row r="2" spans="1:19" ht="15.75" thickBot="1">
      <c r="A2" s="10" t="s">
        <v>18</v>
      </c>
      <c r="B2" s="2">
        <f>+'Jose Saa'!B2</f>
        <v>3</v>
      </c>
      <c r="C2" s="2">
        <f>+'Jose Saa'!C2</f>
        <v>3</v>
      </c>
      <c r="D2" s="2">
        <f>+'Jose Saa'!D2</f>
        <v>0</v>
      </c>
      <c r="E2" s="2">
        <f>+'Jose Saa'!E2</f>
        <v>90</v>
      </c>
      <c r="F2" s="2">
        <f>+'Jose Saa'!F2</f>
        <v>37</v>
      </c>
      <c r="G2" s="2">
        <f>+'Jose Saa'!G2</f>
        <v>53</v>
      </c>
      <c r="H2" s="47">
        <v>1</v>
      </c>
      <c r="J2" s="15" t="s">
        <v>47</v>
      </c>
      <c r="K2" s="16" t="s">
        <v>0</v>
      </c>
      <c r="L2" s="16" t="s">
        <v>1</v>
      </c>
      <c r="M2" s="16" t="s">
        <v>2</v>
      </c>
      <c r="N2" s="44" t="s">
        <v>26</v>
      </c>
      <c r="O2" s="15" t="s">
        <v>46</v>
      </c>
      <c r="P2" s="16" t="s">
        <v>0</v>
      </c>
      <c r="Q2" s="16" t="s">
        <v>1</v>
      </c>
      <c r="R2" s="16" t="s">
        <v>2</v>
      </c>
      <c r="S2" s="45" t="s">
        <v>26</v>
      </c>
    </row>
    <row r="3" spans="1:19" ht="15">
      <c r="A3" t="s">
        <v>34</v>
      </c>
      <c r="B3" s="11">
        <f>+'Mauricio Foncea'!B3</f>
        <v>3</v>
      </c>
      <c r="C3" s="11">
        <f>+'Mauricio Foncea'!C3</f>
        <v>1</v>
      </c>
      <c r="D3" s="11">
        <f>+'Mauricio Foncea'!D3</f>
        <v>0</v>
      </c>
      <c r="E3" s="11">
        <f>+'Mauricio Foncea'!E3</f>
        <v>54</v>
      </c>
      <c r="F3" s="11">
        <f>+'Mauricio Foncea'!F3</f>
        <v>76</v>
      </c>
      <c r="G3" s="11">
        <f>+'Mauricio Foncea'!G3</f>
        <v>-22</v>
      </c>
      <c r="H3" s="11">
        <v>1</v>
      </c>
      <c r="J3" s="17" t="s">
        <v>36</v>
      </c>
      <c r="K3" s="18">
        <v>6</v>
      </c>
      <c r="L3" s="18">
        <v>15</v>
      </c>
      <c r="M3" s="18">
        <v>3</v>
      </c>
      <c r="N3" s="19"/>
      <c r="O3" s="17" t="s">
        <v>36</v>
      </c>
      <c r="P3" s="18">
        <v>15</v>
      </c>
      <c r="Q3" s="18">
        <v>15</v>
      </c>
      <c r="R3" s="18"/>
      <c r="S3" s="29" t="s">
        <v>51</v>
      </c>
    </row>
    <row r="4" spans="1:19" ht="15">
      <c r="A4" t="s">
        <v>33</v>
      </c>
      <c r="B4" s="11">
        <f>+'Ricardo Borquez'!B4</f>
        <v>3</v>
      </c>
      <c r="C4" s="11">
        <f>+'Ricardo Borquez'!C4</f>
        <v>2</v>
      </c>
      <c r="D4" s="11">
        <f>+'Ricardo Borquez'!D4</f>
        <v>0</v>
      </c>
      <c r="E4" s="11">
        <f>+'Ricardo Borquez'!E4</f>
        <v>76</v>
      </c>
      <c r="F4" s="11">
        <f>+'Ricardo Borquez'!F4</f>
        <v>54</v>
      </c>
      <c r="G4" s="11">
        <f>+'Ricardo Borquez'!G4</f>
        <v>22</v>
      </c>
      <c r="H4" s="11">
        <v>1</v>
      </c>
      <c r="J4" s="17" t="s">
        <v>37</v>
      </c>
      <c r="K4" s="18">
        <v>15</v>
      </c>
      <c r="L4" s="18">
        <v>10</v>
      </c>
      <c r="M4" s="18">
        <v>8</v>
      </c>
      <c r="N4" s="19" t="s">
        <v>51</v>
      </c>
      <c r="O4" s="17" t="s">
        <v>38</v>
      </c>
      <c r="P4" s="18">
        <v>9</v>
      </c>
      <c r="Q4" s="18">
        <v>4</v>
      </c>
      <c r="R4" s="18"/>
      <c r="S4" s="29"/>
    </row>
    <row r="5" spans="1:19" ht="15">
      <c r="A5" t="s">
        <v>35</v>
      </c>
      <c r="B5" s="11">
        <f>+'Rafael Guerra'!B5</f>
        <v>3</v>
      </c>
      <c r="C5" s="11">
        <f>+'Rafael Guerra'!C5</f>
        <v>0</v>
      </c>
      <c r="D5" s="11">
        <f>+'Rafael Guerra'!D5</f>
        <v>0</v>
      </c>
      <c r="E5" s="11">
        <f>+'Rafael Guerra'!E5</f>
        <v>37</v>
      </c>
      <c r="F5" s="11">
        <f>+'Rafael Guerra'!F5</f>
        <v>90</v>
      </c>
      <c r="G5" s="11">
        <f>+'Rafael Guerra'!G5</f>
        <v>-53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9</v>
      </c>
      <c r="B6" s="11">
        <f>+'Sergio Rojas'!B6</f>
        <v>3</v>
      </c>
      <c r="C6" s="11">
        <f>+'Sergio Rojas'!C6</f>
        <v>3</v>
      </c>
      <c r="D6" s="11">
        <f>+'Sergio Rojas'!D6</f>
        <v>0</v>
      </c>
      <c r="E6" s="11">
        <f>+'Sergio Rojas'!E6</f>
        <v>90</v>
      </c>
      <c r="F6" s="11">
        <f>+'Sergio Rojas'!F6</f>
        <v>28</v>
      </c>
      <c r="G6" s="11">
        <f>+'Sergio Rojas'!G6</f>
        <v>62</v>
      </c>
      <c r="H6" s="11">
        <v>2</v>
      </c>
      <c r="J6" s="48">
        <v>0.8402777777777778</v>
      </c>
      <c r="K6" s="21"/>
      <c r="L6" s="21"/>
      <c r="M6" s="21"/>
      <c r="N6" s="21"/>
      <c r="O6" s="48">
        <v>0.8402777777777778</v>
      </c>
      <c r="P6" s="21"/>
      <c r="Q6" s="21"/>
      <c r="R6" s="21"/>
      <c r="S6" s="30"/>
    </row>
    <row r="7" spans="1:19" ht="15.75" thickBot="1">
      <c r="A7" s="8" t="s">
        <v>36</v>
      </c>
      <c r="B7" s="9">
        <v>3</v>
      </c>
      <c r="C7" s="9">
        <v>1</v>
      </c>
      <c r="D7" s="9">
        <v>0</v>
      </c>
      <c r="E7" s="12">
        <f>SUM($J$3:$R$3)+SUM($J$9:$R$9)+SUM($J$15:$Q$15)+SUM($J$21:$Q$21)+SUM($J$27:$Q$27)+SUM($J$33:$Q$33)</f>
        <v>60</v>
      </c>
      <c r="F7" s="12">
        <f>SUM($J$4:$R$4)+SUM($J$10:$R$10)+SUM($J$16:$Q$16)+SUM($J$22:$Q$22)+SUM($J$28:$Q$28)+SUM($J$34:$Q$34)</f>
        <v>76</v>
      </c>
      <c r="G7" s="12">
        <f>+E7-F7</f>
        <v>-16</v>
      </c>
      <c r="H7" s="9">
        <v>2</v>
      </c>
      <c r="S7" s="7"/>
    </row>
    <row r="8" spans="1:19" ht="15.75" thickBot="1">
      <c r="A8" t="s">
        <v>37</v>
      </c>
      <c r="B8" s="2">
        <f>+'Patricio Muza'!B8</f>
        <v>3</v>
      </c>
      <c r="C8" s="2">
        <f>+'Patricio Muza'!C8</f>
        <v>1</v>
      </c>
      <c r="D8" s="2">
        <f>+'Patricio Muza'!D8</f>
        <v>0</v>
      </c>
      <c r="E8" s="2">
        <f>+'Patricio Muza'!E8</f>
        <v>53</v>
      </c>
      <c r="F8" s="2">
        <f>+'Patricio Muza'!F8</f>
        <v>84</v>
      </c>
      <c r="G8" s="2">
        <f>+'Patricio Muza'!G8</f>
        <v>-31</v>
      </c>
      <c r="H8" s="2">
        <v>2</v>
      </c>
      <c r="J8" s="15" t="s">
        <v>45</v>
      </c>
      <c r="K8" s="16" t="s">
        <v>0</v>
      </c>
      <c r="L8" s="16" t="s">
        <v>1</v>
      </c>
      <c r="M8" s="16" t="s">
        <v>2</v>
      </c>
      <c r="N8" s="44" t="s">
        <v>26</v>
      </c>
      <c r="O8" s="15"/>
      <c r="P8" s="16"/>
      <c r="Q8" s="16"/>
      <c r="R8" s="16"/>
      <c r="S8" s="45"/>
    </row>
    <row r="9" spans="1:19" ht="15">
      <c r="A9" t="s">
        <v>38</v>
      </c>
      <c r="B9" s="2">
        <f>+'Gonzalo Vergara'!B9</f>
        <v>3</v>
      </c>
      <c r="C9" s="2">
        <f>+'Gonzalo Vergara'!C9</f>
        <v>1</v>
      </c>
      <c r="D9" s="2">
        <f>+'Gonzalo Vergara'!D9</f>
        <v>0</v>
      </c>
      <c r="E9" s="2">
        <f>+'Gonzalo Vergara'!E9</f>
        <v>57</v>
      </c>
      <c r="F9" s="2">
        <f>+'Gonzalo Vergara'!F9</f>
        <v>72</v>
      </c>
      <c r="G9" s="2">
        <f>+'Gonzalo Vergara'!G9</f>
        <v>-15</v>
      </c>
      <c r="H9" s="2">
        <v>2</v>
      </c>
      <c r="J9" s="17" t="s">
        <v>36</v>
      </c>
      <c r="K9" s="18">
        <v>3</v>
      </c>
      <c r="L9" s="18">
        <v>3</v>
      </c>
      <c r="M9" s="18"/>
      <c r="N9" s="19"/>
      <c r="O9" s="17"/>
      <c r="P9" s="18"/>
      <c r="Q9" s="18"/>
      <c r="R9" s="18"/>
      <c r="S9" s="29"/>
    </row>
    <row r="10" spans="1:19" ht="15">
      <c r="A10" t="s">
        <v>17</v>
      </c>
      <c r="B10" s="2">
        <f>+'Waldo Aracena'!B10</f>
        <v>3</v>
      </c>
      <c r="C10" s="2">
        <f>+'Waldo Aracena'!C10</f>
        <v>3</v>
      </c>
      <c r="D10" s="2">
        <f>+'Waldo Aracena'!D10</f>
        <v>0</v>
      </c>
      <c r="E10" s="2">
        <f>+'Waldo Aracena'!E10</f>
        <v>90</v>
      </c>
      <c r="F10" s="2">
        <f>+'Waldo Aracena'!F10</f>
        <v>48</v>
      </c>
      <c r="G10" s="2">
        <f>+'Waldo Aracena'!G10</f>
        <v>42</v>
      </c>
      <c r="H10" s="2">
        <v>3</v>
      </c>
      <c r="J10" s="17" t="s">
        <v>9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39</v>
      </c>
      <c r="B11" s="2">
        <f>+'Jorge Portus'!B11</f>
        <v>3</v>
      </c>
      <c r="C11" s="2">
        <f>+'Jorge Portus'!C11</f>
        <v>0</v>
      </c>
      <c r="D11" s="2">
        <f>+'Jorge Portus'!D11</f>
        <v>0</v>
      </c>
      <c r="E11" s="2">
        <f>+'Jorge Portus'!E11</f>
        <v>73</v>
      </c>
      <c r="F11" s="2">
        <f>+'Jorge Portus'!F11</f>
        <v>91</v>
      </c>
      <c r="G11" s="2">
        <f>+'Jorge Portus'!G11</f>
        <v>-18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19</v>
      </c>
      <c r="B12" s="2">
        <f>+'Javier Belmar'!B12</f>
        <v>3</v>
      </c>
      <c r="C12" s="2">
        <f>+'Javier Belmar'!C12</f>
        <v>1</v>
      </c>
      <c r="D12" s="2">
        <f>+'Javier Belmar'!D12</f>
        <v>0</v>
      </c>
      <c r="E12" s="2">
        <f>+'Javier Belmar'!E12</f>
        <v>57</v>
      </c>
      <c r="F12" s="2">
        <f>+'Javier Belmar'!F12</f>
        <v>96</v>
      </c>
      <c r="G12" s="2">
        <f>+'Javier Belmar'!G12</f>
        <v>-39</v>
      </c>
      <c r="H12" s="2">
        <v>3</v>
      </c>
      <c r="J12" s="48">
        <v>0.4513888888888889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40</v>
      </c>
      <c r="B13" s="2">
        <f>+'Jorge Villalobos'!B13</f>
        <v>3</v>
      </c>
      <c r="C13" s="2">
        <f>+'Jorge Villalobos'!C13</f>
        <v>2</v>
      </c>
      <c r="D13" s="2">
        <f>+'Jorge Villalobos'!D13</f>
        <v>0</v>
      </c>
      <c r="E13" s="2">
        <f>+'Jorge Villalobos'!E13</f>
        <v>83</v>
      </c>
      <c r="F13" s="2">
        <f>+'Jorge Villalobos'!F13</f>
        <v>68</v>
      </c>
      <c r="G13" s="2">
        <f>+'Jorge Villalobos'!G13</f>
        <v>15</v>
      </c>
      <c r="H13" s="2">
        <v>3</v>
      </c>
      <c r="S13" s="46"/>
    </row>
    <row r="14" spans="1:19" ht="15">
      <c r="A14" t="s">
        <v>20</v>
      </c>
      <c r="B14" s="2">
        <f>+'Cristian Belmar'!B14</f>
        <v>3</v>
      </c>
      <c r="C14" s="2">
        <f>+'Cristian Belmar'!C14</f>
        <v>3</v>
      </c>
      <c r="D14" s="2">
        <f>+'Cristian Belmar'!D14</f>
        <v>0</v>
      </c>
      <c r="E14" s="2">
        <f>+'Cristian Belmar'!E14</f>
        <v>82</v>
      </c>
      <c r="F14" s="2">
        <f>+'Cristian Belmar'!F14</f>
        <v>37</v>
      </c>
      <c r="G14" s="2">
        <f>+'Cristian Belmar'!G14</f>
        <v>45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50</v>
      </c>
      <c r="B15" s="2">
        <f>+'Marcelo Aguilera'!B15</f>
        <v>3</v>
      </c>
      <c r="C15" s="2">
        <f>+'Marcelo Aguilera'!C15</f>
        <v>0</v>
      </c>
      <c r="D15" s="2">
        <f>+'Marcelo Aguilera'!D15</f>
        <v>0</v>
      </c>
      <c r="E15" s="2">
        <f>+'Marcelo Aguilera'!E15</f>
        <v>43</v>
      </c>
      <c r="F15" s="2">
        <f>+'Marcelo Aguilera'!F15</f>
        <v>90</v>
      </c>
      <c r="G15" s="2">
        <f>+'Marcelo Aguilera'!G15</f>
        <v>-47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41</v>
      </c>
      <c r="B16" s="2">
        <f>+'Fernando Bustamante'!B16</f>
        <v>3</v>
      </c>
      <c r="C16" s="2">
        <f>+'Fernando Bustamante'!C16</f>
        <v>1</v>
      </c>
      <c r="D16" s="2">
        <f>+'Fernando Bustamante'!D16</f>
        <v>0</v>
      </c>
      <c r="E16" s="2">
        <f>+'Fernando Bustamante'!E16</f>
        <v>74</v>
      </c>
      <c r="F16" s="2">
        <f>+'Fernando Bustamante'!F16</f>
        <v>80</v>
      </c>
      <c r="G16" s="2">
        <f>+'Fernando Bustamante'!G16</f>
        <v>-6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42</v>
      </c>
      <c r="B17" s="2">
        <f>+'Luis Soria'!B17</f>
        <v>3</v>
      </c>
      <c r="C17" s="2">
        <f>+'Luis Soria'!C17</f>
        <v>2</v>
      </c>
      <c r="D17" s="2">
        <f>+'Luis Soria'!D17</f>
        <v>0</v>
      </c>
      <c r="E17" s="2">
        <f>+'Luis Soria'!E17</f>
        <v>81</v>
      </c>
      <c r="F17" s="2">
        <f>+'Luis Soria'!F17</f>
        <v>73</v>
      </c>
      <c r="G17" s="2">
        <f>+'Luis Soria'!G17</f>
        <v>8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2014-04-06T03:23:04Z</cp:lastPrinted>
  <dcterms:created xsi:type="dcterms:W3CDTF">2009-08-28T03:10:21Z</dcterms:created>
  <dcterms:modified xsi:type="dcterms:W3CDTF">2014-04-08T16:33:32Z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